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heet1" sheetId="1" r:id="rId1"/>
  </sheets>
  <definedNames>
    <definedName name="_xlnm.Print_Area" localSheetId="0">'Sheet1'!$A$1:$I$145</definedName>
  </definedNames>
  <calcPr fullCalcOnLoad="1"/>
</workbook>
</file>

<file path=xl/sharedStrings.xml><?xml version="1.0" encoding="utf-8"?>
<sst xmlns="http://schemas.openxmlformats.org/spreadsheetml/2006/main" count="116" uniqueCount="99">
  <si>
    <t>REVENUE</t>
  </si>
  <si>
    <t>ESE</t>
  </si>
  <si>
    <t>EXPENDITURES</t>
  </si>
  <si>
    <t>Basic Instructional</t>
  </si>
  <si>
    <t>Salaries--Substitutes</t>
  </si>
  <si>
    <t>Retirement</t>
  </si>
  <si>
    <t>FICA/MED Taxes</t>
  </si>
  <si>
    <t>Other Employee Ben</t>
  </si>
  <si>
    <t>Prof Tech Services</t>
  </si>
  <si>
    <t>Travel</t>
  </si>
  <si>
    <t>Other Purchased Services</t>
  </si>
  <si>
    <t>Supplies</t>
  </si>
  <si>
    <t>Curriculum &amp; Textbooks</t>
  </si>
  <si>
    <t>Total 5100</t>
  </si>
  <si>
    <t>Prof &amp; Tech Services</t>
  </si>
  <si>
    <t>Total 5200</t>
  </si>
  <si>
    <t>Professional Fees</t>
  </si>
  <si>
    <t>Health Services</t>
  </si>
  <si>
    <t>Total 6150</t>
  </si>
  <si>
    <t>Inst Staff Training</t>
  </si>
  <si>
    <t>Total 6400</t>
  </si>
  <si>
    <t>School Administration</t>
  </si>
  <si>
    <t>FICA/MED taxes</t>
  </si>
  <si>
    <t>Printing/Duplicat</t>
  </si>
  <si>
    <t>Dues &amp; Fees</t>
  </si>
  <si>
    <t>Total 7300</t>
  </si>
  <si>
    <t>Facilities Acquis &amp; Constr</t>
  </si>
  <si>
    <t>Lease Payment</t>
  </si>
  <si>
    <t>Fiscal Services</t>
  </si>
  <si>
    <t>Accounting</t>
  </si>
  <si>
    <t>Audit Services</t>
  </si>
  <si>
    <t>Information Services</t>
  </si>
  <si>
    <t>Postage</t>
  </si>
  <si>
    <t>Printing &amp; Reproduction</t>
  </si>
  <si>
    <t>Total 7720</t>
  </si>
  <si>
    <t>Operation of Plant</t>
  </si>
  <si>
    <t>Salaries--Custodian</t>
  </si>
  <si>
    <t>Repair &amp; Maintenance</t>
  </si>
  <si>
    <t>Telephone</t>
  </si>
  <si>
    <t>Water &amp; Garbage</t>
  </si>
  <si>
    <t>Electric</t>
  </si>
  <si>
    <t>Total 7900</t>
  </si>
  <si>
    <t>Community Services</t>
  </si>
  <si>
    <t>Fundraising Supplies</t>
  </si>
  <si>
    <t>Total 9100</t>
  </si>
  <si>
    <t>TOTAL EXPENSES</t>
  </si>
  <si>
    <t xml:space="preserve"> </t>
  </si>
  <si>
    <t>Workmen's Comp</t>
  </si>
  <si>
    <t>ESE Coordinator Salary</t>
  </si>
  <si>
    <t>Employer FICA</t>
  </si>
  <si>
    <t>Insurance</t>
  </si>
  <si>
    <t>Total 7400</t>
  </si>
  <si>
    <t>Total 7500</t>
  </si>
  <si>
    <t>Total 6130</t>
  </si>
  <si>
    <t>Other Employee Benefits</t>
  </si>
  <si>
    <t>Capital Outlay</t>
  </si>
  <si>
    <t>Title I</t>
  </si>
  <si>
    <t>Food Service</t>
  </si>
  <si>
    <t>Non Capitalized FF&amp;E</t>
  </si>
  <si>
    <t>Non Capitalized Computer Hardware</t>
  </si>
  <si>
    <t>Exceptional Student Education</t>
  </si>
  <si>
    <t>Staff Training Service Fees</t>
  </si>
  <si>
    <t>Payroll Expenses</t>
  </si>
  <si>
    <t>Other Support Personnel</t>
  </si>
  <si>
    <t>Professional &amp; Technical</t>
  </si>
  <si>
    <t>Pupil Transportation Services</t>
  </si>
  <si>
    <t>Total 7800</t>
  </si>
  <si>
    <t>Debt Service</t>
  </si>
  <si>
    <t>Interest</t>
  </si>
  <si>
    <t>Total 9200</t>
  </si>
  <si>
    <t>FTE</t>
  </si>
  <si>
    <t>Debt Retirement</t>
  </si>
  <si>
    <t>Other Instruction</t>
  </si>
  <si>
    <t>Field Trip Expenses</t>
  </si>
  <si>
    <t>Parental Involvement</t>
  </si>
  <si>
    <t>Other Purchases</t>
  </si>
  <si>
    <t>BALANCE</t>
  </si>
  <si>
    <t>Projected Revenue</t>
  </si>
  <si>
    <t>TOTAL</t>
  </si>
  <si>
    <t>Salaries--Elective Teachers</t>
  </si>
  <si>
    <t>Salary Stipend</t>
  </si>
  <si>
    <t>Board Training</t>
  </si>
  <si>
    <t>Total 7100</t>
  </si>
  <si>
    <t>Fingerprinting</t>
  </si>
  <si>
    <t>FF&amp;E</t>
  </si>
  <si>
    <t>ESE Coordinator Stipend</t>
  </si>
  <si>
    <t>Admin Salary (Inc Bookkeeping) Step 8</t>
  </si>
  <si>
    <t>Summer School</t>
  </si>
  <si>
    <t>Salaries--Tutoring</t>
  </si>
  <si>
    <t>Mental Health*</t>
  </si>
  <si>
    <t>Safe Schools - SRO*</t>
  </si>
  <si>
    <t>Salaries-Teachers</t>
  </si>
  <si>
    <t>TSIA</t>
  </si>
  <si>
    <t>ESSER III</t>
  </si>
  <si>
    <t>90 Students Ave., 20 ESE</t>
  </si>
  <si>
    <r>
      <rPr>
        <b/>
        <sz val="14"/>
        <rFont val="Arial"/>
        <family val="2"/>
      </rPr>
      <t xml:space="preserve"> Nature Coast Middle School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2023-2024 Budget Proposal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</si>
  <si>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t>Salaries--Aides (6 FT - 7h/Day)</t>
  </si>
  <si>
    <t>Salary Stipend - Christmas Bonus</t>
  </si>
  <si>
    <t>*FTE Funds for 11023 Mental Health ($5,518) and 13108 Safe Schools (SRO) ($10,114) are withheld per Agreement with LCSB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</si>
</sst>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\,\ yyyy"/>
    <numFmt numFmtId="166" formatCode="[$-409]h:mm:ss\ AM/PM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b/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4" fontId="32" fillId="27" borderId="1" xfId="4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Fill="1" applyAlignment="1">
      <alignment/>
    </xf>
    <xf numFmtId="0" fontId="32" fillId="0" borderId="10" xfId="40" applyFill="1" applyBorder="1" applyAlignment="1">
      <alignment/>
    </xf>
    <xf numFmtId="0" fontId="32" fillId="0" borderId="11" xfId="40" applyFill="1" applyBorder="1" applyAlignment="1">
      <alignment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32" fillId="33" borderId="12" xfId="40" applyFill="1" applyBorder="1" applyAlignment="1">
      <alignment/>
    </xf>
    <xf numFmtId="0" fontId="0" fillId="34" borderId="0" xfId="0" applyFill="1" applyAlignment="1">
      <alignment/>
    </xf>
    <xf numFmtId="0" fontId="32" fillId="0" borderId="13" xfId="40" applyFill="1" applyBorder="1" applyAlignment="1">
      <alignment/>
    </xf>
    <xf numFmtId="0" fontId="32" fillId="0" borderId="14" xfId="40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center"/>
    </xf>
    <xf numFmtId="16" fontId="0" fillId="35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41" fontId="2" fillId="34" borderId="15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4" fontId="32" fillId="0" borderId="15" xfId="40" applyNumberFormat="1" applyFill="1" applyBorder="1" applyAlignment="1">
      <alignment horizontal="left"/>
    </xf>
    <xf numFmtId="44" fontId="32" fillId="0" borderId="15" xfId="40" applyNumberFormat="1" applyFill="1" applyBorder="1" applyAlignment="1">
      <alignment/>
    </xf>
    <xf numFmtId="3" fontId="32" fillId="0" borderId="15" xfId="40" applyNumberFormat="1" applyFill="1" applyBorder="1" applyAlignment="1">
      <alignment/>
    </xf>
    <xf numFmtId="41" fontId="32" fillId="0" borderId="15" xfId="40" applyNumberFormat="1" applyFill="1" applyBorder="1" applyAlignment="1">
      <alignment/>
    </xf>
    <xf numFmtId="0" fontId="46" fillId="0" borderId="15" xfId="0" applyFont="1" applyBorder="1" applyAlignment="1">
      <alignment horizontal="left"/>
    </xf>
    <xf numFmtId="0" fontId="46" fillId="0" borderId="15" xfId="0" applyFont="1" applyBorder="1" applyAlignment="1">
      <alignment/>
    </xf>
    <xf numFmtId="3" fontId="46" fillId="0" borderId="15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41" fontId="47" fillId="0" borderId="15" xfId="0" applyNumberFormat="1" applyFont="1" applyBorder="1" applyAlignment="1">
      <alignment/>
    </xf>
    <xf numFmtId="0" fontId="32" fillId="0" borderId="15" xfId="40" applyFill="1" applyBorder="1" applyAlignment="1">
      <alignment/>
    </xf>
    <xf numFmtId="41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2" fillId="0" borderId="15" xfId="40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41" fontId="46" fillId="0" borderId="15" xfId="0" applyNumberFormat="1" applyFont="1" applyFill="1" applyBorder="1" applyAlignment="1">
      <alignment/>
    </xf>
    <xf numFmtId="0" fontId="32" fillId="27" borderId="15" xfId="40" applyBorder="1" applyAlignment="1">
      <alignment horizontal="left"/>
    </xf>
    <xf numFmtId="0" fontId="32" fillId="27" borderId="15" xfId="40" applyBorder="1" applyAlignment="1">
      <alignment/>
    </xf>
    <xf numFmtId="3" fontId="32" fillId="27" borderId="15" xfId="40" applyNumberFormat="1" applyBorder="1" applyAlignment="1">
      <alignment/>
    </xf>
    <xf numFmtId="41" fontId="32" fillId="27" borderId="15" xfId="40" applyNumberFormat="1" applyBorder="1" applyAlignment="1">
      <alignment/>
    </xf>
    <xf numFmtId="0" fontId="32" fillId="33" borderId="15" xfId="40" applyFill="1" applyBorder="1" applyAlignment="1">
      <alignment horizontal="left"/>
    </xf>
    <xf numFmtId="0" fontId="32" fillId="33" borderId="15" xfId="40" applyFill="1" applyBorder="1" applyAlignment="1">
      <alignment/>
    </xf>
    <xf numFmtId="3" fontId="32" fillId="33" borderId="15" xfId="40" applyNumberFormat="1" applyFill="1" applyBorder="1" applyAlignment="1">
      <alignment/>
    </xf>
    <xf numFmtId="41" fontId="32" fillId="33" borderId="15" xfId="40" applyNumberFormat="1" applyFill="1" applyBorder="1" applyAlignment="1">
      <alignment/>
    </xf>
    <xf numFmtId="0" fontId="48" fillId="34" borderId="15" xfId="0" applyFont="1" applyFill="1" applyBorder="1" applyAlignment="1">
      <alignment/>
    </xf>
    <xf numFmtId="3" fontId="48" fillId="34" borderId="15" xfId="0" applyNumberFormat="1" applyFont="1" applyFill="1" applyBorder="1" applyAlignment="1">
      <alignment/>
    </xf>
    <xf numFmtId="41" fontId="0" fillId="34" borderId="15" xfId="0" applyNumberFormat="1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/>
    </xf>
    <xf numFmtId="0" fontId="32" fillId="0" borderId="0" xfId="40" applyFill="1" applyBorder="1" applyAlignment="1">
      <alignment/>
    </xf>
    <xf numFmtId="0" fontId="2" fillId="0" borderId="15" xfId="40" applyFont="1" applyFill="1" applyBorder="1" applyAlignment="1">
      <alignment/>
    </xf>
    <xf numFmtId="0" fontId="0" fillId="0" borderId="15" xfId="40" applyFont="1" applyFill="1" applyBorder="1" applyAlignment="1">
      <alignment horizontal="left"/>
    </xf>
    <xf numFmtId="0" fontId="2" fillId="0" borderId="15" xfId="40" applyFont="1" applyFill="1" applyBorder="1" applyAlignment="1">
      <alignment horizontal="left"/>
    </xf>
    <xf numFmtId="0" fontId="0" fillId="0" borderId="15" xfId="40" applyFont="1" applyFill="1" applyBorder="1" applyAlignment="1">
      <alignment/>
    </xf>
    <xf numFmtId="3" fontId="27" fillId="0" borderId="15" xfId="4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44" fontId="32" fillId="33" borderId="15" xfId="40" applyNumberFormat="1" applyFill="1" applyBorder="1" applyAlignment="1">
      <alignment/>
    </xf>
    <xf numFmtId="1" fontId="48" fillId="34" borderId="15" xfId="0" applyNumberFormat="1" applyFont="1" applyFill="1" applyBorder="1" applyAlignment="1">
      <alignment/>
    </xf>
    <xf numFmtId="1" fontId="48" fillId="34" borderId="15" xfId="44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5" borderId="15" xfId="0" applyFont="1" applyFill="1" applyBorder="1" applyAlignment="1">
      <alignment horizontal="center" wrapText="1"/>
    </xf>
    <xf numFmtId="0" fontId="49" fillId="0" borderId="16" xfId="40" applyFont="1" applyFill="1" applyBorder="1" applyAlignment="1">
      <alignment horizontal="left"/>
    </xf>
    <xf numFmtId="0" fontId="32" fillId="0" borderId="17" xfId="40" applyFill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9"/>
  <sheetViews>
    <sheetView tabSelected="1" workbookViewId="0" topLeftCell="A1">
      <selection activeCell="A146" sqref="A146:I146"/>
    </sheetView>
  </sheetViews>
  <sheetFormatPr defaultColWidth="9.140625" defaultRowHeight="12.75"/>
  <cols>
    <col min="2" max="2" width="28.7109375" style="0" customWidth="1"/>
    <col min="3" max="4" width="15.7109375" style="1" customWidth="1"/>
    <col min="5" max="5" width="15.28125" style="1" customWidth="1"/>
    <col min="6" max="7" width="12.7109375" style="1" customWidth="1"/>
    <col min="8" max="8" width="10.57421875" style="1" customWidth="1"/>
    <col min="9" max="9" width="12.7109375" style="14" customWidth="1"/>
  </cols>
  <sheetData>
    <row r="1" spans="1:9" ht="12.75" customHeight="1">
      <c r="A1" s="85" t="s">
        <v>95</v>
      </c>
      <c r="B1" s="85"/>
      <c r="C1" s="85"/>
      <c r="D1" s="85"/>
      <c r="E1" s="85"/>
      <c r="F1" s="85"/>
      <c r="G1" s="85"/>
      <c r="H1" s="85"/>
      <c r="I1" s="85"/>
    </row>
    <row r="2" spans="1:9" ht="43.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84"/>
      <c r="B3" s="84"/>
      <c r="C3" s="84"/>
      <c r="D3" s="84"/>
      <c r="E3" s="84"/>
      <c r="F3" s="84"/>
      <c r="G3" s="84"/>
      <c r="H3" s="84"/>
      <c r="I3" s="84"/>
    </row>
    <row r="4" spans="1:9" ht="12.75">
      <c r="A4" s="17" t="s">
        <v>0</v>
      </c>
      <c r="B4" s="18"/>
      <c r="C4" s="19" t="s">
        <v>70</v>
      </c>
      <c r="D4" s="19" t="s">
        <v>92</v>
      </c>
      <c r="E4" s="20" t="s">
        <v>55</v>
      </c>
      <c r="F4" s="21" t="s">
        <v>56</v>
      </c>
      <c r="G4" s="21" t="s">
        <v>93</v>
      </c>
      <c r="H4" s="20" t="s">
        <v>1</v>
      </c>
      <c r="I4" s="22" t="s">
        <v>78</v>
      </c>
    </row>
    <row r="5" spans="1:9" ht="12.75">
      <c r="A5" s="23"/>
      <c r="B5" s="23"/>
      <c r="C5" s="24"/>
      <c r="D5" s="24"/>
      <c r="E5" s="24"/>
      <c r="F5" s="24"/>
      <c r="G5" s="24"/>
      <c r="H5" s="24"/>
      <c r="I5" s="25"/>
    </row>
    <row r="6" spans="1:9" ht="12.75">
      <c r="A6" s="23"/>
      <c r="B6" s="32" t="s">
        <v>77</v>
      </c>
      <c r="C6" s="24">
        <v>640650</v>
      </c>
      <c r="D6" s="24">
        <v>22344</v>
      </c>
      <c r="E6" s="24">
        <v>60013</v>
      </c>
      <c r="F6" s="24">
        <v>43022</v>
      </c>
      <c r="G6" s="24">
        <v>111343</v>
      </c>
      <c r="H6" s="24">
        <v>10000</v>
      </c>
      <c r="I6" s="26">
        <f>SUM(C6:H6)</f>
        <v>887372</v>
      </c>
    </row>
    <row r="7" spans="1:9" ht="12.75">
      <c r="A7" s="23"/>
      <c r="B7" s="69" t="s">
        <v>94</v>
      </c>
      <c r="C7" s="24"/>
      <c r="D7" s="24"/>
      <c r="E7" s="24"/>
      <c r="F7" s="24"/>
      <c r="G7" s="24"/>
      <c r="H7" s="24"/>
      <c r="I7" s="27"/>
    </row>
    <row r="8" spans="1:9" ht="12.75">
      <c r="A8" s="23"/>
      <c r="B8" s="23"/>
      <c r="C8" s="24"/>
      <c r="D8" s="24"/>
      <c r="E8" s="24"/>
      <c r="F8" s="24"/>
      <c r="G8" s="24"/>
      <c r="H8" s="24"/>
      <c r="I8" s="27"/>
    </row>
    <row r="9" spans="1:9" ht="12.75">
      <c r="A9" s="23"/>
      <c r="B9" s="28"/>
      <c r="C9" s="29"/>
      <c r="D9" s="29"/>
      <c r="E9" s="29"/>
      <c r="F9" s="24" t="s">
        <v>46</v>
      </c>
      <c r="G9" s="24" t="s">
        <v>46</v>
      </c>
      <c r="H9" s="24"/>
      <c r="I9" s="25"/>
    </row>
    <row r="10" spans="1:9" ht="12.75">
      <c r="A10" s="17" t="s">
        <v>2</v>
      </c>
      <c r="B10" s="18"/>
      <c r="C10" s="19"/>
      <c r="D10" s="19"/>
      <c r="E10" s="19"/>
      <c r="F10" s="19"/>
      <c r="G10" s="19"/>
      <c r="H10" s="19"/>
      <c r="I10" s="25"/>
    </row>
    <row r="11" spans="1:9" ht="12.75">
      <c r="A11" s="30"/>
      <c r="B11" s="23"/>
      <c r="C11" s="24"/>
      <c r="D11" s="24"/>
      <c r="E11" s="24"/>
      <c r="F11" s="24"/>
      <c r="G11" s="24"/>
      <c r="H11" s="24"/>
      <c r="I11" s="25"/>
    </row>
    <row r="12" spans="1:9" ht="12.75">
      <c r="A12" s="30"/>
      <c r="B12" s="23"/>
      <c r="C12" s="24"/>
      <c r="D12" s="24"/>
      <c r="E12" s="24"/>
      <c r="F12" s="24"/>
      <c r="G12" s="24"/>
      <c r="H12" s="24"/>
      <c r="I12" s="25"/>
    </row>
    <row r="13" spans="1:9" ht="12.75">
      <c r="A13" s="31">
        <v>5100</v>
      </c>
      <c r="B13" s="32" t="s">
        <v>3</v>
      </c>
      <c r="C13" s="29"/>
      <c r="D13" s="29"/>
      <c r="E13" s="29"/>
      <c r="F13" s="29"/>
      <c r="G13" s="29"/>
      <c r="H13" s="29"/>
      <c r="I13" s="33">
        <f>SUM(C13:H13)</f>
        <v>0</v>
      </c>
    </row>
    <row r="14" spans="1:9" ht="12.75">
      <c r="A14" s="30">
        <v>120</v>
      </c>
      <c r="B14" s="76" t="s">
        <v>91</v>
      </c>
      <c r="C14" s="24">
        <v>189554</v>
      </c>
      <c r="D14" s="24">
        <v>14896</v>
      </c>
      <c r="E14" s="24"/>
      <c r="F14" s="34"/>
      <c r="G14" s="34"/>
      <c r="H14" s="24"/>
      <c r="I14" s="33">
        <f aca="true" t="shared" si="0" ref="I14:I87">SUM(C14:H14)</f>
        <v>204450</v>
      </c>
    </row>
    <row r="15" spans="1:9" ht="12.75">
      <c r="A15" s="30">
        <v>121</v>
      </c>
      <c r="B15" s="76" t="s">
        <v>87</v>
      </c>
      <c r="C15" s="24">
        <v>0</v>
      </c>
      <c r="D15" s="24"/>
      <c r="E15" s="24"/>
      <c r="F15" s="34"/>
      <c r="G15" s="34">
        <v>7111</v>
      </c>
      <c r="H15" s="24"/>
      <c r="I15" s="33">
        <f>SUM(C15:H15)</f>
        <v>7111</v>
      </c>
    </row>
    <row r="16" spans="1:9" ht="12.75">
      <c r="A16" s="30">
        <v>140</v>
      </c>
      <c r="B16" s="23" t="s">
        <v>4</v>
      </c>
      <c r="C16" s="24">
        <v>6000</v>
      </c>
      <c r="D16" s="24"/>
      <c r="E16" s="24"/>
      <c r="F16" s="34"/>
      <c r="G16" s="34"/>
      <c r="H16" s="24"/>
      <c r="I16" s="33">
        <f t="shared" si="0"/>
        <v>6000</v>
      </c>
    </row>
    <row r="17" spans="1:9" ht="12.75">
      <c r="A17" s="30">
        <v>150</v>
      </c>
      <c r="B17" s="23" t="s">
        <v>88</v>
      </c>
      <c r="C17" s="24">
        <v>0</v>
      </c>
      <c r="D17" s="24"/>
      <c r="E17" s="24"/>
      <c r="F17" s="34"/>
      <c r="G17" s="34">
        <v>11729</v>
      </c>
      <c r="H17" s="24"/>
      <c r="I17" s="33">
        <f t="shared" si="0"/>
        <v>11729</v>
      </c>
    </row>
    <row r="18" spans="1:9" ht="12.75">
      <c r="A18" s="30">
        <v>150</v>
      </c>
      <c r="B18" s="23" t="s">
        <v>96</v>
      </c>
      <c r="C18" s="24">
        <v>0</v>
      </c>
      <c r="D18" s="24"/>
      <c r="E18" s="24"/>
      <c r="F18" s="77">
        <v>39000</v>
      </c>
      <c r="G18" s="77">
        <v>79000</v>
      </c>
      <c r="H18" s="24"/>
      <c r="I18" s="33">
        <f>SUM(C18:H18)</f>
        <v>118000</v>
      </c>
    </row>
    <row r="19" spans="1:9" ht="12.75">
      <c r="A19" s="30">
        <v>150</v>
      </c>
      <c r="B19" s="23" t="s">
        <v>79</v>
      </c>
      <c r="C19" s="24">
        <v>9000</v>
      </c>
      <c r="D19" s="24"/>
      <c r="E19" s="24"/>
      <c r="F19" s="34"/>
      <c r="G19" s="34"/>
      <c r="H19" s="24"/>
      <c r="I19" s="33">
        <f t="shared" si="0"/>
        <v>9000</v>
      </c>
    </row>
    <row r="20" spans="1:9" ht="12.75">
      <c r="A20" s="30">
        <v>210</v>
      </c>
      <c r="B20" s="23" t="s">
        <v>5</v>
      </c>
      <c r="C20" s="24">
        <v>52300</v>
      </c>
      <c r="D20" s="24"/>
      <c r="E20" s="24"/>
      <c r="F20" s="34">
        <v>528</v>
      </c>
      <c r="G20" s="34">
        <v>4002</v>
      </c>
      <c r="H20" s="24"/>
      <c r="I20" s="33">
        <f t="shared" si="0"/>
        <v>56830</v>
      </c>
    </row>
    <row r="21" spans="1:9" ht="12.75">
      <c r="A21" s="30">
        <v>220</v>
      </c>
      <c r="B21" s="76" t="s">
        <v>6</v>
      </c>
      <c r="C21" s="24">
        <v>25325</v>
      </c>
      <c r="D21" s="24"/>
      <c r="E21" s="24"/>
      <c r="F21" s="34">
        <v>260</v>
      </c>
      <c r="G21" s="34">
        <v>2001</v>
      </c>
      <c r="H21" s="24"/>
      <c r="I21" s="33">
        <f t="shared" si="0"/>
        <v>27586</v>
      </c>
    </row>
    <row r="22" spans="1:9" ht="12.75">
      <c r="A22" s="30">
        <v>230</v>
      </c>
      <c r="B22" s="23" t="s">
        <v>97</v>
      </c>
      <c r="C22" s="24">
        <v>6730</v>
      </c>
      <c r="D22" s="24"/>
      <c r="E22" s="24"/>
      <c r="F22" s="34"/>
      <c r="G22" s="34"/>
      <c r="H22" s="24"/>
      <c r="I22" s="33">
        <f t="shared" si="0"/>
        <v>6730</v>
      </c>
    </row>
    <row r="23" spans="1:9" ht="12.75">
      <c r="A23" s="30">
        <v>240</v>
      </c>
      <c r="B23" s="23" t="s">
        <v>47</v>
      </c>
      <c r="C23" s="24">
        <v>2000</v>
      </c>
      <c r="D23" s="24"/>
      <c r="E23" s="24"/>
      <c r="F23" s="34"/>
      <c r="G23" s="34"/>
      <c r="H23" s="24"/>
      <c r="I23" s="33">
        <f t="shared" si="0"/>
        <v>2000</v>
      </c>
    </row>
    <row r="24" spans="1:9" ht="12.75">
      <c r="A24" s="30">
        <v>250</v>
      </c>
      <c r="B24" s="23" t="s">
        <v>7</v>
      </c>
      <c r="C24" s="24">
        <v>600</v>
      </c>
      <c r="D24" s="24"/>
      <c r="E24" s="24"/>
      <c r="F24" s="34"/>
      <c r="G24" s="34"/>
      <c r="H24" s="24"/>
      <c r="I24" s="33">
        <f t="shared" si="0"/>
        <v>600</v>
      </c>
    </row>
    <row r="25" spans="1:9" ht="12.75">
      <c r="A25" s="30">
        <v>310</v>
      </c>
      <c r="B25" s="23" t="s">
        <v>8</v>
      </c>
      <c r="C25" s="24">
        <v>500</v>
      </c>
      <c r="D25" s="24"/>
      <c r="E25" s="24"/>
      <c r="F25" s="34"/>
      <c r="G25" s="34"/>
      <c r="H25" s="24"/>
      <c r="I25" s="33">
        <f t="shared" si="0"/>
        <v>500</v>
      </c>
    </row>
    <row r="26" spans="1:9" ht="12.75">
      <c r="A26" s="30">
        <v>330</v>
      </c>
      <c r="B26" s="23" t="s">
        <v>9</v>
      </c>
      <c r="C26" s="24">
        <v>1000</v>
      </c>
      <c r="D26" s="24"/>
      <c r="E26" s="24"/>
      <c r="F26" s="34"/>
      <c r="G26" s="34"/>
      <c r="H26" s="24"/>
      <c r="I26" s="33">
        <f t="shared" si="0"/>
        <v>1000</v>
      </c>
    </row>
    <row r="27" spans="1:9" ht="12.75">
      <c r="A27" s="30">
        <v>510</v>
      </c>
      <c r="B27" s="23" t="s">
        <v>11</v>
      </c>
      <c r="C27" s="24">
        <v>4500</v>
      </c>
      <c r="D27" s="24"/>
      <c r="E27" s="24"/>
      <c r="F27" s="34"/>
      <c r="G27" s="34"/>
      <c r="H27" s="24"/>
      <c r="I27" s="33">
        <f t="shared" si="0"/>
        <v>4500</v>
      </c>
    </row>
    <row r="28" spans="1:9" ht="12.75">
      <c r="A28" s="30">
        <v>520</v>
      </c>
      <c r="B28" s="76" t="s">
        <v>12</v>
      </c>
      <c r="C28" s="24">
        <v>7000</v>
      </c>
      <c r="D28" s="24"/>
      <c r="E28" s="24"/>
      <c r="F28" s="34">
        <v>2400</v>
      </c>
      <c r="G28" s="34">
        <v>0</v>
      </c>
      <c r="H28" s="24">
        <v>2160</v>
      </c>
      <c r="I28" s="33">
        <f t="shared" si="0"/>
        <v>11560</v>
      </c>
    </row>
    <row r="29" spans="1:9" ht="12.75">
      <c r="A29" s="30">
        <v>570</v>
      </c>
      <c r="B29" s="23" t="s">
        <v>57</v>
      </c>
      <c r="C29" s="24"/>
      <c r="D29" s="24"/>
      <c r="E29" s="24"/>
      <c r="F29" s="34"/>
      <c r="G29" s="34"/>
      <c r="H29" s="24"/>
      <c r="I29" s="33">
        <f t="shared" si="0"/>
        <v>0</v>
      </c>
    </row>
    <row r="30" spans="1:9" ht="12.75">
      <c r="A30" s="30">
        <v>642</v>
      </c>
      <c r="B30" s="23" t="s">
        <v>58</v>
      </c>
      <c r="C30" s="24">
        <v>150</v>
      </c>
      <c r="D30" s="24"/>
      <c r="E30" s="24"/>
      <c r="F30" s="77"/>
      <c r="G30" s="77"/>
      <c r="H30" s="24"/>
      <c r="I30" s="33">
        <f t="shared" si="0"/>
        <v>150</v>
      </c>
    </row>
    <row r="31" spans="1:9" ht="12.75">
      <c r="A31" s="30">
        <v>643</v>
      </c>
      <c r="B31" s="23" t="s">
        <v>59</v>
      </c>
      <c r="C31" s="24">
        <v>0</v>
      </c>
      <c r="D31" s="24"/>
      <c r="E31" s="24"/>
      <c r="F31" s="34"/>
      <c r="G31" s="34">
        <v>5500</v>
      </c>
      <c r="H31" s="24"/>
      <c r="I31" s="33">
        <f t="shared" si="0"/>
        <v>5500</v>
      </c>
    </row>
    <row r="32" spans="1:9" ht="12.75">
      <c r="A32" s="30"/>
      <c r="B32" s="23"/>
      <c r="C32" s="24"/>
      <c r="D32" s="24"/>
      <c r="E32" s="24"/>
      <c r="F32" s="34"/>
      <c r="G32" s="34"/>
      <c r="H32" s="24"/>
      <c r="I32" s="33">
        <f t="shared" si="0"/>
        <v>0</v>
      </c>
    </row>
    <row r="33" spans="1:255" s="3" customFormat="1" ht="15">
      <c r="A33" s="35" t="s">
        <v>13</v>
      </c>
      <c r="B33" s="36"/>
      <c r="C33" s="37">
        <f aca="true" t="shared" si="1" ref="C33:H33">SUM(C14:C32)</f>
        <v>304659</v>
      </c>
      <c r="D33" s="37">
        <f t="shared" si="1"/>
        <v>14896</v>
      </c>
      <c r="E33" s="37">
        <f t="shared" si="1"/>
        <v>0</v>
      </c>
      <c r="F33" s="38">
        <f t="shared" si="1"/>
        <v>42188</v>
      </c>
      <c r="G33" s="38">
        <f t="shared" si="1"/>
        <v>109343</v>
      </c>
      <c r="H33" s="37">
        <f t="shared" si="1"/>
        <v>2160</v>
      </c>
      <c r="I33" s="33">
        <f t="shared" si="0"/>
        <v>473246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9" ht="12.75">
      <c r="A34" s="30"/>
      <c r="B34" s="23"/>
      <c r="C34" s="24"/>
      <c r="D34" s="24"/>
      <c r="E34" s="24"/>
      <c r="F34" s="34"/>
      <c r="G34" s="34"/>
      <c r="H34" s="24"/>
      <c r="I34" s="33">
        <f t="shared" si="0"/>
        <v>0</v>
      </c>
    </row>
    <row r="35" spans="1:9" ht="12.75">
      <c r="A35" s="30">
        <v>5200</v>
      </c>
      <c r="B35" s="32" t="s">
        <v>60</v>
      </c>
      <c r="C35" s="29"/>
      <c r="D35" s="29"/>
      <c r="E35" s="24"/>
      <c r="F35" s="34"/>
      <c r="G35" s="34"/>
      <c r="H35" s="24"/>
      <c r="I35" s="33">
        <f t="shared" si="0"/>
        <v>0</v>
      </c>
    </row>
    <row r="36" spans="1:9" ht="12.75">
      <c r="A36" s="30">
        <v>110</v>
      </c>
      <c r="B36" s="23" t="s">
        <v>48</v>
      </c>
      <c r="C36" s="24">
        <v>52776</v>
      </c>
      <c r="D36" s="24">
        <v>3724</v>
      </c>
      <c r="E36" s="24"/>
      <c r="F36" s="34"/>
      <c r="G36" s="34"/>
      <c r="H36" s="24"/>
      <c r="I36" s="33">
        <f t="shared" si="0"/>
        <v>56500</v>
      </c>
    </row>
    <row r="37" spans="1:9" ht="12.75">
      <c r="A37" s="30">
        <v>115</v>
      </c>
      <c r="B37" s="76" t="s">
        <v>85</v>
      </c>
      <c r="C37" s="24">
        <v>6000</v>
      </c>
      <c r="D37" s="24"/>
      <c r="E37" s="24"/>
      <c r="F37" s="34"/>
      <c r="G37" s="34"/>
      <c r="H37" s="24"/>
      <c r="I37" s="33">
        <f>SUM(C37:H37)</f>
        <v>6000</v>
      </c>
    </row>
    <row r="38" spans="1:9" ht="12.75">
      <c r="A38" s="30">
        <v>220</v>
      </c>
      <c r="B38" s="76" t="s">
        <v>49</v>
      </c>
      <c r="C38" s="24">
        <v>4824</v>
      </c>
      <c r="D38" s="24"/>
      <c r="E38" s="24"/>
      <c r="F38" s="34"/>
      <c r="G38" s="34"/>
      <c r="H38" s="24"/>
      <c r="I38" s="33">
        <f t="shared" si="0"/>
        <v>4824</v>
      </c>
    </row>
    <row r="39" spans="1:9" ht="12.75">
      <c r="A39" s="30">
        <v>310</v>
      </c>
      <c r="B39" s="76" t="s">
        <v>14</v>
      </c>
      <c r="C39" s="24">
        <v>0</v>
      </c>
      <c r="D39" s="24"/>
      <c r="E39" s="24"/>
      <c r="F39" s="34"/>
      <c r="G39" s="34"/>
      <c r="H39" s="24">
        <v>7840</v>
      </c>
      <c r="I39" s="33">
        <f t="shared" si="0"/>
        <v>7840</v>
      </c>
    </row>
    <row r="40" spans="1:9" ht="12.75">
      <c r="A40" s="30">
        <v>11023</v>
      </c>
      <c r="B40" s="79" t="s">
        <v>89</v>
      </c>
      <c r="C40" s="24">
        <v>0</v>
      </c>
      <c r="D40" s="24"/>
      <c r="E40" s="24"/>
      <c r="F40" s="34"/>
      <c r="G40" s="34"/>
      <c r="H40" s="24"/>
      <c r="I40" s="33">
        <f t="shared" si="0"/>
        <v>0</v>
      </c>
    </row>
    <row r="41" spans="1:9" ht="12.75">
      <c r="A41" s="30"/>
      <c r="B41" s="23"/>
      <c r="C41" s="24"/>
      <c r="D41" s="24"/>
      <c r="E41" s="24"/>
      <c r="F41" s="34"/>
      <c r="G41" s="34"/>
      <c r="H41" s="24"/>
      <c r="I41" s="33">
        <f t="shared" si="0"/>
        <v>0</v>
      </c>
    </row>
    <row r="42" spans="1:255" s="4" customFormat="1" ht="12.75">
      <c r="A42" s="39" t="s">
        <v>15</v>
      </c>
      <c r="B42" s="40"/>
      <c r="C42" s="41">
        <f>SUM(C36:C41)</f>
        <v>63600</v>
      </c>
      <c r="D42" s="41">
        <f>SUM(D36:D41)</f>
        <v>3724</v>
      </c>
      <c r="E42" s="41">
        <f>SUM(E36:E41)</f>
        <v>0</v>
      </c>
      <c r="F42" s="42">
        <f>SUM(F36:F41)</f>
        <v>0</v>
      </c>
      <c r="G42" s="42">
        <f>SUM(G36:G41)</f>
        <v>0</v>
      </c>
      <c r="H42" s="41">
        <f>SUM(H36:H41)</f>
        <v>7840</v>
      </c>
      <c r="I42" s="33">
        <f t="shared" si="0"/>
        <v>75164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4" customFormat="1" ht="12.75">
      <c r="A43" s="39"/>
      <c r="B43" s="40"/>
      <c r="C43" s="41"/>
      <c r="D43" s="41"/>
      <c r="E43" s="41"/>
      <c r="F43" s="42"/>
      <c r="G43" s="42"/>
      <c r="H43" s="41"/>
      <c r="I43" s="33">
        <f t="shared" si="0"/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4" customFormat="1" ht="12.75">
      <c r="A44" s="31">
        <v>5500</v>
      </c>
      <c r="B44" s="32" t="s">
        <v>72</v>
      </c>
      <c r="C44" s="41"/>
      <c r="D44" s="41"/>
      <c r="E44" s="41"/>
      <c r="F44" s="42"/>
      <c r="G44" s="42"/>
      <c r="H44" s="41"/>
      <c r="I44" s="33">
        <f t="shared" si="0"/>
        <v>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5" customFormat="1" ht="12.75">
      <c r="A45" s="30">
        <v>390</v>
      </c>
      <c r="B45" s="23" t="s">
        <v>73</v>
      </c>
      <c r="C45" s="43"/>
      <c r="D45" s="43"/>
      <c r="E45" s="43"/>
      <c r="F45" s="44"/>
      <c r="G45" s="44"/>
      <c r="H45" s="43"/>
      <c r="I45" s="33">
        <f t="shared" si="0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5" customFormat="1" ht="12.75">
      <c r="A46" s="30"/>
      <c r="B46" s="23"/>
      <c r="C46" s="43"/>
      <c r="D46" s="43"/>
      <c r="E46" s="43"/>
      <c r="F46" s="44"/>
      <c r="G46" s="44"/>
      <c r="H46" s="43"/>
      <c r="I46" s="33">
        <f t="shared" si="0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10" s="10" customFormat="1" ht="15">
      <c r="A47" s="45" t="s">
        <v>15</v>
      </c>
      <c r="B47" s="45">
        <f aca="true" t="shared" si="2" ref="B47:H47">SUM(B45:B46)</f>
        <v>0</v>
      </c>
      <c r="C47" s="37">
        <f t="shared" si="2"/>
        <v>0</v>
      </c>
      <c r="D47" s="37"/>
      <c r="E47" s="37">
        <f t="shared" si="2"/>
        <v>0</v>
      </c>
      <c r="F47" s="45">
        <f t="shared" si="2"/>
        <v>0</v>
      </c>
      <c r="G47" s="45">
        <f t="shared" si="2"/>
        <v>0</v>
      </c>
      <c r="H47" s="45">
        <f t="shared" si="2"/>
        <v>0</v>
      </c>
      <c r="I47" s="33">
        <f t="shared" si="0"/>
        <v>0</v>
      </c>
      <c r="J47" s="15"/>
    </row>
    <row r="48" spans="1:255" s="4" customFormat="1" ht="12.75">
      <c r="A48" s="39"/>
      <c r="B48" s="40"/>
      <c r="C48" s="41"/>
      <c r="D48" s="41"/>
      <c r="E48" s="41"/>
      <c r="F48" s="42"/>
      <c r="G48" s="42"/>
      <c r="H48" s="41"/>
      <c r="I48" s="33">
        <f t="shared" si="0"/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9" ht="12.75">
      <c r="A49" s="31">
        <v>6130</v>
      </c>
      <c r="B49" s="32" t="s">
        <v>17</v>
      </c>
      <c r="C49" s="29"/>
      <c r="D49" s="29"/>
      <c r="E49" s="29"/>
      <c r="F49" s="46"/>
      <c r="G49" s="46"/>
      <c r="H49" s="29"/>
      <c r="I49" s="33">
        <f t="shared" si="0"/>
        <v>0</v>
      </c>
    </row>
    <row r="50" spans="1:9" ht="12.75">
      <c r="A50" s="30">
        <v>510</v>
      </c>
      <c r="B50" s="23" t="s">
        <v>11</v>
      </c>
      <c r="C50" s="24">
        <v>150</v>
      </c>
      <c r="D50" s="24"/>
      <c r="E50" s="24"/>
      <c r="F50" s="34"/>
      <c r="G50" s="34"/>
      <c r="H50" s="24"/>
      <c r="I50" s="33">
        <f t="shared" si="0"/>
        <v>150</v>
      </c>
    </row>
    <row r="51" spans="1:9" ht="12.75">
      <c r="A51" s="30"/>
      <c r="B51" s="23"/>
      <c r="C51" s="24"/>
      <c r="D51" s="24"/>
      <c r="E51" s="24"/>
      <c r="F51" s="34"/>
      <c r="G51" s="34"/>
      <c r="H51" s="24"/>
      <c r="I51" s="33">
        <f t="shared" si="0"/>
        <v>0</v>
      </c>
    </row>
    <row r="52" spans="1:255" s="4" customFormat="1" ht="12.75">
      <c r="A52" s="39" t="s">
        <v>53</v>
      </c>
      <c r="B52" s="40"/>
      <c r="C52" s="41">
        <f>SUM(C50:C51)</f>
        <v>150</v>
      </c>
      <c r="D52" s="41"/>
      <c r="E52" s="41">
        <f>SUM(E50:E51)</f>
        <v>0</v>
      </c>
      <c r="F52" s="42">
        <f>SUM(F50:F51)</f>
        <v>0</v>
      </c>
      <c r="G52" s="42">
        <f>SUM(G50:G51)</f>
        <v>0</v>
      </c>
      <c r="H52" s="42">
        <f>SUM(H50:H51)</f>
        <v>0</v>
      </c>
      <c r="I52" s="33">
        <f t="shared" si="0"/>
        <v>150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4" customFormat="1" ht="12.75">
      <c r="A53" s="39"/>
      <c r="B53" s="40"/>
      <c r="C53" s="41"/>
      <c r="D53" s="41"/>
      <c r="E53" s="41"/>
      <c r="F53" s="42"/>
      <c r="G53" s="42"/>
      <c r="H53" s="42"/>
      <c r="I53" s="33">
        <f t="shared" si="0"/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9" s="11" customFormat="1" ht="12.75">
      <c r="A54" s="31">
        <v>6150</v>
      </c>
      <c r="B54" s="31" t="s">
        <v>74</v>
      </c>
      <c r="C54" s="47"/>
      <c r="D54" s="47"/>
      <c r="E54" s="47"/>
      <c r="F54" s="31"/>
      <c r="G54" s="31"/>
      <c r="H54" s="31"/>
      <c r="I54" s="33">
        <f t="shared" si="0"/>
        <v>0</v>
      </c>
    </row>
    <row r="55" spans="1:9" ht="12.75">
      <c r="A55" s="48">
        <v>730</v>
      </c>
      <c r="B55" s="23" t="s">
        <v>24</v>
      </c>
      <c r="C55" s="49"/>
      <c r="D55" s="49"/>
      <c r="E55" s="49"/>
      <c r="F55" s="50"/>
      <c r="G55" s="50"/>
      <c r="H55" s="50"/>
      <c r="I55" s="33">
        <f t="shared" si="0"/>
        <v>0</v>
      </c>
    </row>
    <row r="56" spans="1:9" s="2" customFormat="1" ht="12.75">
      <c r="A56" s="30">
        <v>510</v>
      </c>
      <c r="B56" s="23" t="s">
        <v>11</v>
      </c>
      <c r="C56" s="24"/>
      <c r="D56" s="24"/>
      <c r="E56" s="24"/>
      <c r="F56" s="34">
        <v>834</v>
      </c>
      <c r="G56" s="34"/>
      <c r="H56" s="34"/>
      <c r="I56" s="33">
        <f t="shared" si="0"/>
        <v>834</v>
      </c>
    </row>
    <row r="57" spans="1:255" s="4" customFormat="1" ht="12.75">
      <c r="A57" s="39"/>
      <c r="B57" s="40"/>
      <c r="C57" s="41"/>
      <c r="D57" s="41"/>
      <c r="E57" s="41"/>
      <c r="F57" s="42"/>
      <c r="G57" s="42"/>
      <c r="H57" s="42"/>
      <c r="I57" s="33">
        <f t="shared" si="0"/>
        <v>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4" customFormat="1" ht="12.75">
      <c r="A58" s="39" t="s">
        <v>18</v>
      </c>
      <c r="B58" s="40"/>
      <c r="C58" s="41">
        <f>SUM(C55:C57)</f>
        <v>0</v>
      </c>
      <c r="D58" s="41"/>
      <c r="E58" s="41">
        <f>SUM(E55:E57)</f>
        <v>0</v>
      </c>
      <c r="F58" s="42">
        <f>SUM(F55:F57)</f>
        <v>834</v>
      </c>
      <c r="G58" s="42">
        <f>SUM(G55:G57)</f>
        <v>0</v>
      </c>
      <c r="H58" s="42">
        <f>SUM(H55:H57)</f>
        <v>0</v>
      </c>
      <c r="I58" s="33">
        <f t="shared" si="0"/>
        <v>834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4" customFormat="1" ht="12.75">
      <c r="A59" s="39"/>
      <c r="B59" s="40"/>
      <c r="C59" s="41"/>
      <c r="D59" s="41"/>
      <c r="E59" s="41"/>
      <c r="F59" s="42"/>
      <c r="G59" s="42"/>
      <c r="H59" s="41"/>
      <c r="I59" s="33">
        <f t="shared" si="0"/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9" ht="12.75">
      <c r="A60" s="31">
        <v>6400</v>
      </c>
      <c r="B60" s="32" t="s">
        <v>19</v>
      </c>
      <c r="C60" s="29"/>
      <c r="D60" s="29"/>
      <c r="E60" s="29"/>
      <c r="F60" s="46"/>
      <c r="G60" s="46"/>
      <c r="H60" s="29"/>
      <c r="I60" s="33">
        <f t="shared" si="0"/>
        <v>0</v>
      </c>
    </row>
    <row r="61" spans="1:9" ht="12.75">
      <c r="A61" s="30">
        <v>510</v>
      </c>
      <c r="B61" s="23" t="s">
        <v>11</v>
      </c>
      <c r="C61" s="24">
        <v>300</v>
      </c>
      <c r="D61" s="24"/>
      <c r="E61" s="24"/>
      <c r="F61" s="34"/>
      <c r="G61" s="34"/>
      <c r="H61" s="24"/>
      <c r="I61" s="33">
        <f t="shared" si="0"/>
        <v>300</v>
      </c>
    </row>
    <row r="62" spans="1:9" ht="12.75">
      <c r="A62" s="30">
        <v>330</v>
      </c>
      <c r="B62" s="23" t="s">
        <v>9</v>
      </c>
      <c r="C62" s="24"/>
      <c r="D62" s="24"/>
      <c r="E62" s="24"/>
      <c r="F62" s="34">
        <v>0</v>
      </c>
      <c r="G62" s="34">
        <v>0</v>
      </c>
      <c r="H62" s="24"/>
      <c r="I62" s="33">
        <f t="shared" si="0"/>
        <v>0</v>
      </c>
    </row>
    <row r="63" spans="1:9" ht="12.75">
      <c r="A63" s="30">
        <v>390</v>
      </c>
      <c r="B63" s="23" t="s">
        <v>61</v>
      </c>
      <c r="C63" s="24"/>
      <c r="D63" s="24"/>
      <c r="E63" s="24"/>
      <c r="F63" s="34">
        <v>0</v>
      </c>
      <c r="G63" s="34">
        <v>0</v>
      </c>
      <c r="H63" s="24"/>
      <c r="I63" s="33">
        <f t="shared" si="0"/>
        <v>0</v>
      </c>
    </row>
    <row r="64" spans="1:9" ht="12.75">
      <c r="A64" s="30"/>
      <c r="B64" s="23"/>
      <c r="C64" s="24"/>
      <c r="D64" s="24"/>
      <c r="E64" s="24"/>
      <c r="F64" s="34"/>
      <c r="G64" s="34"/>
      <c r="H64" s="24"/>
      <c r="I64" s="33">
        <f t="shared" si="0"/>
        <v>0</v>
      </c>
    </row>
    <row r="65" spans="1:255" s="4" customFormat="1" ht="12.75">
      <c r="A65" s="39" t="s">
        <v>20</v>
      </c>
      <c r="B65" s="40"/>
      <c r="C65" s="41">
        <f>SUM(C61:C63)</f>
        <v>300</v>
      </c>
      <c r="D65" s="41"/>
      <c r="E65" s="41">
        <f>SUM(E61:E63)</f>
        <v>0</v>
      </c>
      <c r="F65" s="42">
        <f>SUM(F61:F63)</f>
        <v>0</v>
      </c>
      <c r="G65" s="42">
        <f>SUM(G61:G63)</f>
        <v>0</v>
      </c>
      <c r="H65" s="41">
        <f>SUM(H61:H63)</f>
        <v>0</v>
      </c>
      <c r="I65" s="33">
        <f t="shared" si="0"/>
        <v>300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9" ht="12.75">
      <c r="A66" s="30"/>
      <c r="B66" s="23"/>
      <c r="C66" s="24"/>
      <c r="D66" s="24"/>
      <c r="E66" s="24"/>
      <c r="F66" s="34"/>
      <c r="G66" s="34"/>
      <c r="H66" s="24"/>
      <c r="I66" s="33">
        <f t="shared" si="0"/>
        <v>0</v>
      </c>
    </row>
    <row r="67" spans="1:10" s="9" customFormat="1" ht="15">
      <c r="A67" s="51">
        <v>6560</v>
      </c>
      <c r="B67" s="45" t="s">
        <v>62</v>
      </c>
      <c r="C67" s="37">
        <v>0</v>
      </c>
      <c r="D67" s="37"/>
      <c r="E67" s="37"/>
      <c r="F67" s="38"/>
      <c r="G67" s="38"/>
      <c r="H67" s="37"/>
      <c r="I67" s="33">
        <f t="shared" si="0"/>
        <v>0</v>
      </c>
      <c r="J67" s="16"/>
    </row>
    <row r="68" spans="1:9" s="70" customFormat="1" ht="15">
      <c r="A68" s="51"/>
      <c r="B68" s="45"/>
      <c r="C68" s="37"/>
      <c r="D68" s="37"/>
      <c r="E68" s="37"/>
      <c r="F68" s="38"/>
      <c r="G68" s="38"/>
      <c r="H68" s="37"/>
      <c r="I68" s="33"/>
    </row>
    <row r="69" spans="1:9" s="70" customFormat="1" ht="15">
      <c r="A69" s="73">
        <v>7100</v>
      </c>
      <c r="B69" s="71" t="s">
        <v>81</v>
      </c>
      <c r="C69" s="37"/>
      <c r="D69" s="37"/>
      <c r="E69" s="37"/>
      <c r="F69" s="38"/>
      <c r="G69" s="38"/>
      <c r="H69" s="37"/>
      <c r="I69" s="33"/>
    </row>
    <row r="70" spans="1:9" s="70" customFormat="1" ht="15">
      <c r="A70" s="72">
        <v>310</v>
      </c>
      <c r="B70" s="74" t="s">
        <v>81</v>
      </c>
      <c r="C70" s="75">
        <v>500</v>
      </c>
      <c r="D70" s="75"/>
      <c r="E70" s="37"/>
      <c r="F70" s="38"/>
      <c r="G70" s="38"/>
      <c r="H70" s="37"/>
      <c r="I70" s="33"/>
    </row>
    <row r="71" spans="1:9" s="70" customFormat="1" ht="15">
      <c r="A71" s="72"/>
      <c r="B71" s="74"/>
      <c r="C71" s="75"/>
      <c r="D71" s="75"/>
      <c r="E71" s="37"/>
      <c r="F71" s="38"/>
      <c r="G71" s="38"/>
      <c r="H71" s="37"/>
      <c r="I71" s="33"/>
    </row>
    <row r="72" spans="1:9" s="70" customFormat="1" ht="15">
      <c r="A72" s="86" t="s">
        <v>82</v>
      </c>
      <c r="B72" s="87"/>
      <c r="C72" s="37">
        <v>500</v>
      </c>
      <c r="D72" s="37"/>
      <c r="E72" s="37"/>
      <c r="F72" s="38"/>
      <c r="G72" s="38"/>
      <c r="H72" s="37"/>
      <c r="I72" s="33"/>
    </row>
    <row r="73" spans="1:9" ht="12.75">
      <c r="A73" s="30"/>
      <c r="B73" s="23"/>
      <c r="C73" s="24"/>
      <c r="D73" s="24"/>
      <c r="E73" s="24"/>
      <c r="F73" s="34"/>
      <c r="G73" s="34"/>
      <c r="H73" s="24"/>
      <c r="I73" s="33">
        <f t="shared" si="0"/>
        <v>0</v>
      </c>
    </row>
    <row r="74" spans="1:9" ht="12.75">
      <c r="A74" s="31">
        <v>7300</v>
      </c>
      <c r="B74" s="32" t="s">
        <v>21</v>
      </c>
      <c r="C74" s="29"/>
      <c r="D74" s="29"/>
      <c r="E74" s="29"/>
      <c r="F74" s="46"/>
      <c r="G74" s="46"/>
      <c r="H74" s="29"/>
      <c r="I74" s="33">
        <f t="shared" si="0"/>
        <v>0</v>
      </c>
    </row>
    <row r="75" spans="1:9" ht="12.75">
      <c r="A75" s="30">
        <v>110</v>
      </c>
      <c r="B75" s="23" t="s">
        <v>86</v>
      </c>
      <c r="C75" s="24">
        <v>61076</v>
      </c>
      <c r="D75" s="24">
        <v>3724</v>
      </c>
      <c r="E75" s="24"/>
      <c r="F75" s="34"/>
      <c r="G75" s="34"/>
      <c r="H75" s="29"/>
      <c r="I75" s="33">
        <f t="shared" si="0"/>
        <v>64800</v>
      </c>
    </row>
    <row r="76" spans="1:9" ht="12.75">
      <c r="A76" s="30">
        <v>160</v>
      </c>
      <c r="B76" s="23" t="s">
        <v>63</v>
      </c>
      <c r="C76" s="24">
        <v>42000</v>
      </c>
      <c r="D76" s="24"/>
      <c r="E76" s="24"/>
      <c r="F76" s="34"/>
      <c r="G76" s="34"/>
      <c r="H76" s="24"/>
      <c r="I76" s="33">
        <f t="shared" si="0"/>
        <v>42000</v>
      </c>
    </row>
    <row r="77" spans="1:9" ht="12.75">
      <c r="A77" s="30">
        <v>210</v>
      </c>
      <c r="B77" s="23" t="s">
        <v>5</v>
      </c>
      <c r="C77" s="24">
        <v>14493</v>
      </c>
      <c r="D77" s="24"/>
      <c r="E77" s="24"/>
      <c r="F77" s="34"/>
      <c r="G77" s="34"/>
      <c r="H77" s="24"/>
      <c r="I77" s="33">
        <f t="shared" si="0"/>
        <v>14493</v>
      </c>
    </row>
    <row r="78" spans="1:9" ht="12.75">
      <c r="A78" s="30">
        <v>220</v>
      </c>
      <c r="B78" s="23" t="s">
        <v>22</v>
      </c>
      <c r="C78" s="24">
        <v>8255</v>
      </c>
      <c r="D78" s="24"/>
      <c r="E78" s="24"/>
      <c r="F78" s="34"/>
      <c r="G78" s="34"/>
      <c r="H78" s="24"/>
      <c r="I78" s="33">
        <f t="shared" si="0"/>
        <v>8255</v>
      </c>
    </row>
    <row r="79" spans="1:9" ht="12.75">
      <c r="A79" s="30">
        <v>230</v>
      </c>
      <c r="B79" s="23" t="s">
        <v>80</v>
      </c>
      <c r="C79" s="24">
        <v>0</v>
      </c>
      <c r="D79" s="24"/>
      <c r="E79" s="24"/>
      <c r="F79" s="34"/>
      <c r="G79" s="34"/>
      <c r="H79" s="24"/>
      <c r="I79" s="33">
        <f t="shared" si="0"/>
        <v>0</v>
      </c>
    </row>
    <row r="80" spans="1:9" ht="12.75">
      <c r="A80" s="30">
        <v>290</v>
      </c>
      <c r="B80" s="23" t="s">
        <v>54</v>
      </c>
      <c r="C80" s="24">
        <v>500</v>
      </c>
      <c r="D80" s="24"/>
      <c r="E80" s="24"/>
      <c r="F80" s="34"/>
      <c r="G80" s="34"/>
      <c r="H80" s="24"/>
      <c r="I80" s="33">
        <f t="shared" si="0"/>
        <v>500</v>
      </c>
    </row>
    <row r="81" spans="1:9" ht="12.75">
      <c r="A81" s="30">
        <v>310</v>
      </c>
      <c r="B81" s="23" t="s">
        <v>16</v>
      </c>
      <c r="C81" s="24">
        <v>300</v>
      </c>
      <c r="D81" s="24"/>
      <c r="E81" s="24"/>
      <c r="F81" s="34"/>
      <c r="G81" s="34"/>
      <c r="H81" s="24"/>
      <c r="I81" s="33">
        <f t="shared" si="0"/>
        <v>300</v>
      </c>
    </row>
    <row r="82" spans="1:9" ht="12.75">
      <c r="A82" s="30">
        <v>320</v>
      </c>
      <c r="B82" s="23" t="s">
        <v>50</v>
      </c>
      <c r="C82" s="24">
        <v>5000</v>
      </c>
      <c r="D82" s="24"/>
      <c r="E82" s="24"/>
      <c r="F82" s="34"/>
      <c r="G82" s="34"/>
      <c r="H82" s="24"/>
      <c r="I82" s="33">
        <f t="shared" si="0"/>
        <v>5000</v>
      </c>
    </row>
    <row r="83" spans="1:9" ht="12.75">
      <c r="A83" s="30">
        <v>330</v>
      </c>
      <c r="B83" s="23" t="s">
        <v>9</v>
      </c>
      <c r="C83" s="24">
        <v>2750</v>
      </c>
      <c r="D83" s="24"/>
      <c r="E83" s="24"/>
      <c r="F83" s="34"/>
      <c r="G83" s="34"/>
      <c r="H83" s="24"/>
      <c r="I83" s="33">
        <f t="shared" si="0"/>
        <v>2750</v>
      </c>
    </row>
    <row r="84" spans="1:255" s="2" customFormat="1" ht="12.75">
      <c r="A84" s="30">
        <v>372</v>
      </c>
      <c r="B84" s="23" t="s">
        <v>32</v>
      </c>
      <c r="C84" s="24">
        <v>500</v>
      </c>
      <c r="D84" s="24"/>
      <c r="E84" s="24"/>
      <c r="F84" s="34"/>
      <c r="G84" s="34"/>
      <c r="H84" s="24"/>
      <c r="I84" s="33">
        <f t="shared" si="0"/>
        <v>500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9" ht="12.75">
      <c r="A85" s="30">
        <v>390</v>
      </c>
      <c r="B85" s="23" t="s">
        <v>23</v>
      </c>
      <c r="C85" s="24">
        <v>3600</v>
      </c>
      <c r="D85" s="24"/>
      <c r="E85" s="24"/>
      <c r="F85" s="34"/>
      <c r="G85" s="34"/>
      <c r="H85" s="24"/>
      <c r="I85" s="33">
        <f t="shared" si="0"/>
        <v>3600</v>
      </c>
    </row>
    <row r="86" spans="1:9" ht="12.75">
      <c r="A86" s="30">
        <v>391</v>
      </c>
      <c r="B86" s="23" t="s">
        <v>83</v>
      </c>
      <c r="C86" s="24">
        <v>100</v>
      </c>
      <c r="D86" s="24"/>
      <c r="E86" s="24"/>
      <c r="F86" s="34"/>
      <c r="G86" s="34"/>
      <c r="H86" s="24"/>
      <c r="I86" s="33">
        <f t="shared" si="0"/>
        <v>100</v>
      </c>
    </row>
    <row r="87" spans="1:9" ht="12.75">
      <c r="A87" s="30">
        <v>590</v>
      </c>
      <c r="B87" s="23" t="s">
        <v>75</v>
      </c>
      <c r="C87" s="24">
        <v>100</v>
      </c>
      <c r="D87" s="24"/>
      <c r="E87" s="24"/>
      <c r="F87" s="34"/>
      <c r="G87" s="34"/>
      <c r="H87" s="24"/>
      <c r="I87" s="33">
        <f t="shared" si="0"/>
        <v>100</v>
      </c>
    </row>
    <row r="88" spans="1:9" ht="12.75">
      <c r="A88" s="30">
        <v>510</v>
      </c>
      <c r="B88" s="23" t="s">
        <v>11</v>
      </c>
      <c r="C88" s="24">
        <v>4000</v>
      </c>
      <c r="D88" s="24"/>
      <c r="E88" s="24"/>
      <c r="F88" s="34"/>
      <c r="G88" s="34"/>
      <c r="H88" s="24"/>
      <c r="I88" s="33">
        <f aca="true" t="shared" si="3" ref="I88:I142">SUM(C88:H88)</f>
        <v>4000</v>
      </c>
    </row>
    <row r="89" spans="1:9" ht="12.75">
      <c r="A89" s="30">
        <v>642</v>
      </c>
      <c r="B89" s="23" t="s">
        <v>58</v>
      </c>
      <c r="C89" s="24">
        <v>500</v>
      </c>
      <c r="D89" s="24"/>
      <c r="E89" s="24"/>
      <c r="F89" s="34"/>
      <c r="G89" s="34"/>
      <c r="H89" s="24"/>
      <c r="I89" s="33">
        <f t="shared" si="3"/>
        <v>500</v>
      </c>
    </row>
    <row r="90" spans="1:9" ht="12.75">
      <c r="A90" s="30">
        <v>644</v>
      </c>
      <c r="B90" s="23" t="s">
        <v>59</v>
      </c>
      <c r="C90" s="24">
        <v>300</v>
      </c>
      <c r="D90" s="24"/>
      <c r="E90" s="24"/>
      <c r="F90" s="34"/>
      <c r="G90" s="34"/>
      <c r="H90" s="24"/>
      <c r="I90" s="33">
        <f t="shared" si="3"/>
        <v>300</v>
      </c>
    </row>
    <row r="91" spans="1:9" ht="12.75">
      <c r="A91" s="30">
        <v>730</v>
      </c>
      <c r="B91" s="23" t="s">
        <v>24</v>
      </c>
      <c r="C91" s="24">
        <v>2000</v>
      </c>
      <c r="D91" s="24"/>
      <c r="E91" s="24"/>
      <c r="F91" s="34"/>
      <c r="G91" s="34"/>
      <c r="H91" s="24"/>
      <c r="I91" s="33">
        <f t="shared" si="3"/>
        <v>2000</v>
      </c>
    </row>
    <row r="92" spans="1:9" ht="12.75">
      <c r="A92" s="30">
        <v>13108</v>
      </c>
      <c r="B92" s="80" t="s">
        <v>90</v>
      </c>
      <c r="C92" s="24">
        <v>1148</v>
      </c>
      <c r="D92" s="24"/>
      <c r="E92" s="24"/>
      <c r="F92" s="34"/>
      <c r="G92" s="34"/>
      <c r="H92" s="24"/>
      <c r="I92" s="33">
        <f t="shared" si="3"/>
        <v>1148</v>
      </c>
    </row>
    <row r="93" spans="1:9" ht="12.75">
      <c r="A93" s="30"/>
      <c r="B93" s="23"/>
      <c r="C93" s="24"/>
      <c r="D93" s="24"/>
      <c r="E93" s="24"/>
      <c r="F93" s="34"/>
      <c r="G93" s="34"/>
      <c r="H93" s="24"/>
      <c r="I93" s="33">
        <f t="shared" si="3"/>
        <v>0</v>
      </c>
    </row>
    <row r="94" spans="1:9" ht="12.75">
      <c r="A94" s="39" t="s">
        <v>25</v>
      </c>
      <c r="B94" s="40"/>
      <c r="C94" s="41">
        <f aca="true" t="shared" si="4" ref="C94:H94">SUM(C75:C93)</f>
        <v>146622</v>
      </c>
      <c r="D94" s="41">
        <f t="shared" si="4"/>
        <v>3724</v>
      </c>
      <c r="E94" s="41">
        <f t="shared" si="4"/>
        <v>0</v>
      </c>
      <c r="F94" s="42">
        <f t="shared" si="4"/>
        <v>0</v>
      </c>
      <c r="G94" s="42">
        <f t="shared" si="4"/>
        <v>0</v>
      </c>
      <c r="H94" s="42">
        <f t="shared" si="4"/>
        <v>0</v>
      </c>
      <c r="I94" s="33">
        <f t="shared" si="3"/>
        <v>150346</v>
      </c>
    </row>
    <row r="95" spans="1:9" ht="12.75">
      <c r="A95" s="39"/>
      <c r="B95" s="40"/>
      <c r="C95" s="41"/>
      <c r="D95" s="41"/>
      <c r="E95" s="41"/>
      <c r="F95" s="42"/>
      <c r="G95" s="42"/>
      <c r="H95" s="41"/>
      <c r="I95" s="33">
        <f t="shared" si="3"/>
        <v>0</v>
      </c>
    </row>
    <row r="96" spans="1:9" ht="12.75">
      <c r="A96" s="31">
        <v>7400</v>
      </c>
      <c r="B96" s="32" t="s">
        <v>26</v>
      </c>
      <c r="C96" s="29"/>
      <c r="D96" s="29"/>
      <c r="E96" s="29"/>
      <c r="F96" s="46"/>
      <c r="G96" s="46"/>
      <c r="H96" s="29"/>
      <c r="I96" s="33">
        <f t="shared" si="3"/>
        <v>0</v>
      </c>
    </row>
    <row r="97" spans="1:9" ht="12.75">
      <c r="A97" s="30">
        <v>350</v>
      </c>
      <c r="B97" s="23" t="s">
        <v>27</v>
      </c>
      <c r="C97" s="24"/>
      <c r="D97" s="24"/>
      <c r="E97" s="24"/>
      <c r="F97" s="34"/>
      <c r="G97" s="34"/>
      <c r="H97" s="24"/>
      <c r="I97" s="33">
        <f t="shared" si="3"/>
        <v>0</v>
      </c>
    </row>
    <row r="98" spans="1:9" ht="12.75">
      <c r="A98" s="30"/>
      <c r="B98" s="23"/>
      <c r="C98" s="24"/>
      <c r="D98" s="24"/>
      <c r="E98" s="24"/>
      <c r="F98" s="34"/>
      <c r="G98" s="34"/>
      <c r="H98" s="24"/>
      <c r="I98" s="33">
        <f t="shared" si="3"/>
        <v>0</v>
      </c>
    </row>
    <row r="99" spans="1:255" s="8" customFormat="1" ht="12.75">
      <c r="A99" s="52" t="s">
        <v>51</v>
      </c>
      <c r="B99" s="53"/>
      <c r="C99" s="54">
        <f>SUM(C97:C98)</f>
        <v>0</v>
      </c>
      <c r="D99" s="54"/>
      <c r="E99" s="54">
        <f>SUM(E97:E98)</f>
        <v>0</v>
      </c>
      <c r="F99" s="55">
        <f>SUM(F97:F98)</f>
        <v>0</v>
      </c>
      <c r="G99" s="55">
        <f>SUM(G97:G98)</f>
        <v>0</v>
      </c>
      <c r="H99" s="55">
        <f>SUM(H97:H98)</f>
        <v>0</v>
      </c>
      <c r="I99" s="33">
        <f t="shared" si="3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s="8" customFormat="1" ht="12.75">
      <c r="A100" s="52"/>
      <c r="B100" s="53"/>
      <c r="C100" s="54"/>
      <c r="D100" s="54"/>
      <c r="E100" s="54"/>
      <c r="F100" s="55"/>
      <c r="G100" s="55"/>
      <c r="H100" s="54"/>
      <c r="I100" s="33">
        <f t="shared" si="3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4" customFormat="1" ht="12.75">
      <c r="A101" s="31">
        <v>7500</v>
      </c>
      <c r="B101" s="32" t="s">
        <v>28</v>
      </c>
      <c r="C101" s="29"/>
      <c r="D101" s="29"/>
      <c r="E101" s="29"/>
      <c r="F101" s="46"/>
      <c r="G101" s="46"/>
      <c r="H101" s="29"/>
      <c r="I101" s="33">
        <f t="shared" si="3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9" ht="12.75">
      <c r="A102" s="30">
        <v>310</v>
      </c>
      <c r="B102" s="23" t="s">
        <v>29</v>
      </c>
      <c r="C102" s="78">
        <v>9000</v>
      </c>
      <c r="D102" s="78"/>
      <c r="E102" s="24"/>
      <c r="F102" s="34"/>
      <c r="G102" s="34"/>
      <c r="H102" s="24"/>
      <c r="I102" s="33">
        <f t="shared" si="3"/>
        <v>9000</v>
      </c>
    </row>
    <row r="103" spans="1:9" ht="12.75">
      <c r="A103" s="30">
        <v>310</v>
      </c>
      <c r="B103" s="23" t="s">
        <v>30</v>
      </c>
      <c r="C103" s="24">
        <v>7000</v>
      </c>
      <c r="D103" s="24"/>
      <c r="E103" s="24"/>
      <c r="F103" s="34"/>
      <c r="G103" s="34"/>
      <c r="H103" s="24"/>
      <c r="I103" s="33">
        <f t="shared" si="3"/>
        <v>7000</v>
      </c>
    </row>
    <row r="104" spans="1:9" ht="12.75">
      <c r="A104" s="30"/>
      <c r="B104" s="23"/>
      <c r="C104" s="24"/>
      <c r="D104" s="24"/>
      <c r="E104" s="24"/>
      <c r="F104" s="34"/>
      <c r="G104" s="34"/>
      <c r="H104" s="24"/>
      <c r="I104" s="33">
        <f t="shared" si="3"/>
        <v>0</v>
      </c>
    </row>
    <row r="105" spans="1:255" s="7" customFormat="1" ht="12.75">
      <c r="A105" s="39" t="s">
        <v>52</v>
      </c>
      <c r="B105" s="40"/>
      <c r="C105" s="41">
        <f>SUM(C102:C104)</f>
        <v>16000</v>
      </c>
      <c r="D105" s="41"/>
      <c r="E105" s="41">
        <f>SUM(E102:E104)</f>
        <v>0</v>
      </c>
      <c r="F105" s="42">
        <f>SUM(F102:F104)</f>
        <v>0</v>
      </c>
      <c r="G105" s="42">
        <f>SUM(G102:G104)</f>
        <v>0</v>
      </c>
      <c r="H105" s="41"/>
      <c r="I105" s="33">
        <f t="shared" si="3"/>
        <v>16000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7" customFormat="1" ht="12.75">
      <c r="A106" s="39"/>
      <c r="B106" s="40"/>
      <c r="C106" s="41"/>
      <c r="D106" s="41"/>
      <c r="E106" s="41"/>
      <c r="F106" s="42"/>
      <c r="G106" s="42"/>
      <c r="H106" s="41"/>
      <c r="I106" s="33">
        <f t="shared" si="3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9" ht="12.75">
      <c r="A107" s="31">
        <v>7720</v>
      </c>
      <c r="B107" s="32" t="s">
        <v>31</v>
      </c>
      <c r="C107" s="29"/>
      <c r="D107" s="29"/>
      <c r="E107" s="29"/>
      <c r="F107" s="46"/>
      <c r="G107" s="46"/>
      <c r="H107" s="29"/>
      <c r="I107" s="33">
        <f t="shared" si="3"/>
        <v>0</v>
      </c>
    </row>
    <row r="108" spans="1:9" ht="12.75">
      <c r="A108" s="30">
        <v>310</v>
      </c>
      <c r="B108" s="23" t="s">
        <v>64</v>
      </c>
      <c r="C108" s="24">
        <v>100</v>
      </c>
      <c r="D108" s="24"/>
      <c r="E108" s="24"/>
      <c r="F108" s="34"/>
      <c r="G108" s="34"/>
      <c r="H108" s="24"/>
      <c r="I108" s="33">
        <f t="shared" si="3"/>
        <v>100</v>
      </c>
    </row>
    <row r="109" spans="1:9" ht="12.75">
      <c r="A109" s="30">
        <v>390</v>
      </c>
      <c r="B109" s="23" t="s">
        <v>33</v>
      </c>
      <c r="C109" s="24">
        <v>100</v>
      </c>
      <c r="D109" s="24"/>
      <c r="E109" s="24"/>
      <c r="F109" s="34"/>
      <c r="G109" s="34"/>
      <c r="H109" s="24"/>
      <c r="I109" s="33">
        <f t="shared" si="3"/>
        <v>100</v>
      </c>
    </row>
    <row r="110" spans="1:9" ht="12.75">
      <c r="A110" s="30"/>
      <c r="B110" s="23"/>
      <c r="C110" s="24"/>
      <c r="D110" s="24"/>
      <c r="E110" s="24"/>
      <c r="F110" s="34"/>
      <c r="G110" s="34"/>
      <c r="H110" s="24"/>
      <c r="I110" s="33">
        <f t="shared" si="3"/>
        <v>0</v>
      </c>
    </row>
    <row r="111" spans="1:255" s="4" customFormat="1" ht="12.75">
      <c r="A111" s="39" t="s">
        <v>34</v>
      </c>
      <c r="B111" s="40"/>
      <c r="C111" s="41">
        <f>SUM(C108:C110)</f>
        <v>200</v>
      </c>
      <c r="D111" s="41"/>
      <c r="E111" s="41">
        <f>SUM(E108:E110)</f>
        <v>0</v>
      </c>
      <c r="F111" s="42">
        <f>SUM(F108:F110)</f>
        <v>0</v>
      </c>
      <c r="G111" s="42">
        <f>SUM(G108:G110)</f>
        <v>0</v>
      </c>
      <c r="H111" s="41"/>
      <c r="I111" s="33">
        <f t="shared" si="3"/>
        <v>200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4" customFormat="1" ht="12.75">
      <c r="A112" s="39"/>
      <c r="B112" s="40"/>
      <c r="C112" s="41"/>
      <c r="D112" s="41"/>
      <c r="E112" s="41"/>
      <c r="F112" s="42"/>
      <c r="G112" s="42"/>
      <c r="H112" s="41"/>
      <c r="I112" s="33">
        <f t="shared" si="3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7" customFormat="1" ht="12.75">
      <c r="A113" s="31">
        <v>7800</v>
      </c>
      <c r="B113" s="32" t="s">
        <v>65</v>
      </c>
      <c r="C113" s="29"/>
      <c r="D113" s="29"/>
      <c r="E113" s="29"/>
      <c r="F113" s="46"/>
      <c r="G113" s="46"/>
      <c r="H113" s="29"/>
      <c r="I113" s="33">
        <f t="shared" si="3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" customFormat="1" ht="12.75">
      <c r="A114" s="30">
        <v>390</v>
      </c>
      <c r="B114" s="23" t="s">
        <v>10</v>
      </c>
      <c r="C114" s="78">
        <v>20000</v>
      </c>
      <c r="D114" s="78"/>
      <c r="E114" s="24"/>
      <c r="F114" s="34"/>
      <c r="G114" s="34"/>
      <c r="H114" s="24"/>
      <c r="I114" s="33">
        <f t="shared" si="3"/>
        <v>20000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7" customFormat="1" ht="12.75">
      <c r="A115" s="31"/>
      <c r="B115" s="32"/>
      <c r="C115" s="29"/>
      <c r="D115" s="29"/>
      <c r="E115" s="29"/>
      <c r="F115" s="46"/>
      <c r="G115" s="46"/>
      <c r="H115" s="29"/>
      <c r="I115" s="33">
        <f t="shared" si="3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4" customFormat="1" ht="15">
      <c r="A116" s="56" t="s">
        <v>66</v>
      </c>
      <c r="B116" s="57"/>
      <c r="C116" s="58">
        <f>SUM(C114:C115)</f>
        <v>20000</v>
      </c>
      <c r="D116" s="58"/>
      <c r="E116" s="58">
        <f>SUM(E114:E115)</f>
        <v>0</v>
      </c>
      <c r="F116" s="59">
        <f>SUM(F114:F115)</f>
        <v>0</v>
      </c>
      <c r="G116" s="59">
        <f>SUM(G114:G115)</f>
        <v>0</v>
      </c>
      <c r="H116" s="41">
        <f>SUM(H114:H115)</f>
        <v>0</v>
      </c>
      <c r="I116" s="33">
        <f t="shared" si="3"/>
        <v>20000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9" ht="12.75">
      <c r="A117" s="50"/>
      <c r="B117" s="50"/>
      <c r="C117" s="49"/>
      <c r="D117" s="49"/>
      <c r="E117" s="49"/>
      <c r="F117" s="50"/>
      <c r="G117" s="50"/>
      <c r="H117" s="49"/>
      <c r="I117" s="33">
        <f t="shared" si="3"/>
        <v>0</v>
      </c>
    </row>
    <row r="118" spans="1:9" ht="12.75">
      <c r="A118" s="31">
        <v>7900</v>
      </c>
      <c r="B118" s="32" t="s">
        <v>35</v>
      </c>
      <c r="C118" s="29"/>
      <c r="D118" s="29"/>
      <c r="E118" s="29"/>
      <c r="F118" s="46"/>
      <c r="G118" s="46"/>
      <c r="H118" s="29"/>
      <c r="I118" s="33">
        <f t="shared" si="3"/>
        <v>0</v>
      </c>
    </row>
    <row r="119" spans="1:9" ht="12.75">
      <c r="A119" s="30">
        <v>160</v>
      </c>
      <c r="B119" s="23" t="s">
        <v>36</v>
      </c>
      <c r="C119" s="24">
        <v>15000</v>
      </c>
      <c r="D119" s="24"/>
      <c r="E119" s="24"/>
      <c r="F119" s="34"/>
      <c r="G119" s="34"/>
      <c r="H119" s="24"/>
      <c r="I119" s="33">
        <f t="shared" si="3"/>
        <v>15000</v>
      </c>
    </row>
    <row r="120" spans="1:9" ht="12.75">
      <c r="A120" s="30">
        <v>220</v>
      </c>
      <c r="B120" s="23" t="s">
        <v>6</v>
      </c>
      <c r="C120" s="24">
        <v>1171</v>
      </c>
      <c r="D120" s="24"/>
      <c r="E120" s="24"/>
      <c r="F120" s="34"/>
      <c r="G120" s="34"/>
      <c r="H120" s="24"/>
      <c r="I120" s="33">
        <f t="shared" si="3"/>
        <v>1171</v>
      </c>
    </row>
    <row r="121" spans="1:9" ht="12.75">
      <c r="A121" s="30">
        <v>310</v>
      </c>
      <c r="B121" s="23" t="s">
        <v>16</v>
      </c>
      <c r="C121" s="24">
        <v>4500</v>
      </c>
      <c r="D121" s="24"/>
      <c r="E121" s="24"/>
      <c r="F121" s="34"/>
      <c r="G121" s="34"/>
      <c r="H121" s="24"/>
      <c r="I121" s="33">
        <f t="shared" si="3"/>
        <v>4500</v>
      </c>
    </row>
    <row r="122" spans="1:9" ht="12.75">
      <c r="A122" s="30">
        <v>320</v>
      </c>
      <c r="B122" s="23" t="s">
        <v>50</v>
      </c>
      <c r="C122" s="24">
        <v>5250</v>
      </c>
      <c r="D122" s="24"/>
      <c r="E122" s="24">
        <v>13</v>
      </c>
      <c r="F122" s="34"/>
      <c r="G122" s="34"/>
      <c r="H122" s="24"/>
      <c r="I122" s="33">
        <f t="shared" si="3"/>
        <v>5263</v>
      </c>
    </row>
    <row r="123" spans="1:9" ht="12.75">
      <c r="A123" s="30">
        <v>350</v>
      </c>
      <c r="B123" s="23" t="s">
        <v>37</v>
      </c>
      <c r="C123" s="24">
        <v>4000</v>
      </c>
      <c r="D123" s="24"/>
      <c r="E123" s="24"/>
      <c r="F123" s="34"/>
      <c r="G123" s="34"/>
      <c r="H123" s="24"/>
      <c r="I123" s="33">
        <f t="shared" si="3"/>
        <v>4000</v>
      </c>
    </row>
    <row r="124" spans="1:9" ht="12.75">
      <c r="A124" s="30">
        <v>370</v>
      </c>
      <c r="B124" s="23" t="s">
        <v>38</v>
      </c>
      <c r="C124" s="24">
        <v>2500</v>
      </c>
      <c r="D124" s="24"/>
      <c r="E124" s="24"/>
      <c r="F124" s="34"/>
      <c r="G124" s="34"/>
      <c r="H124" s="24"/>
      <c r="I124" s="33">
        <f t="shared" si="3"/>
        <v>2500</v>
      </c>
    </row>
    <row r="125" spans="1:9" ht="12.75">
      <c r="A125" s="30">
        <v>380</v>
      </c>
      <c r="B125" s="23" t="s">
        <v>39</v>
      </c>
      <c r="C125" s="24">
        <v>2600</v>
      </c>
      <c r="D125" s="24"/>
      <c r="E125" s="24"/>
      <c r="F125" s="34"/>
      <c r="G125" s="34"/>
      <c r="H125" s="24"/>
      <c r="I125" s="33">
        <f t="shared" si="3"/>
        <v>2600</v>
      </c>
    </row>
    <row r="126" spans="1:9" ht="12.75">
      <c r="A126" s="30">
        <v>430</v>
      </c>
      <c r="B126" s="23" t="s">
        <v>40</v>
      </c>
      <c r="C126" s="24">
        <v>9500</v>
      </c>
      <c r="D126" s="24"/>
      <c r="E126" s="24"/>
      <c r="F126" s="34"/>
      <c r="G126" s="34"/>
      <c r="H126" s="24"/>
      <c r="I126" s="33">
        <f t="shared" si="3"/>
        <v>9500</v>
      </c>
    </row>
    <row r="127" spans="1:9" ht="12.75">
      <c r="A127" s="30">
        <v>510</v>
      </c>
      <c r="B127" s="23" t="s">
        <v>11</v>
      </c>
      <c r="C127" s="24">
        <v>3500</v>
      </c>
      <c r="D127" s="24"/>
      <c r="E127" s="24"/>
      <c r="F127" s="34"/>
      <c r="G127" s="34">
        <v>2000</v>
      </c>
      <c r="H127" s="24"/>
      <c r="I127" s="33">
        <f t="shared" si="3"/>
        <v>5500</v>
      </c>
    </row>
    <row r="128" spans="1:9" ht="12.75">
      <c r="A128" s="30">
        <v>642</v>
      </c>
      <c r="B128" s="23" t="s">
        <v>84</v>
      </c>
      <c r="C128" s="24">
        <v>100</v>
      </c>
      <c r="D128" s="24"/>
      <c r="E128" s="24"/>
      <c r="F128" s="34"/>
      <c r="G128" s="34"/>
      <c r="H128" s="24"/>
      <c r="I128" s="33">
        <f t="shared" si="3"/>
        <v>100</v>
      </c>
    </row>
    <row r="129" spans="1:9" ht="12.75">
      <c r="A129" s="39" t="s">
        <v>41</v>
      </c>
      <c r="B129" s="40"/>
      <c r="C129" s="41">
        <f>SUM(C119:C128)</f>
        <v>48121</v>
      </c>
      <c r="D129" s="41"/>
      <c r="E129" s="41">
        <f>SUM(E119:E128)</f>
        <v>13</v>
      </c>
      <c r="F129" s="42">
        <f>SUM(F119:F128)</f>
        <v>0</v>
      </c>
      <c r="G129" s="42">
        <f>SUM(G119:G128)</f>
        <v>2000</v>
      </c>
      <c r="H129" s="41">
        <f>SUM(H119:H128)</f>
        <v>0</v>
      </c>
      <c r="I129" s="33">
        <f t="shared" si="3"/>
        <v>50134</v>
      </c>
    </row>
    <row r="130" spans="1:9" ht="12.75">
      <c r="A130" s="39"/>
      <c r="B130" s="40"/>
      <c r="C130" s="41"/>
      <c r="D130" s="41"/>
      <c r="E130" s="41"/>
      <c r="F130" s="42"/>
      <c r="G130" s="42"/>
      <c r="H130" s="41"/>
      <c r="I130" s="33">
        <f t="shared" si="3"/>
        <v>0</v>
      </c>
    </row>
    <row r="131" spans="1:9" ht="12.75">
      <c r="A131" s="31">
        <v>9100</v>
      </c>
      <c r="B131" s="32" t="s">
        <v>42</v>
      </c>
      <c r="C131" s="24"/>
      <c r="D131" s="24"/>
      <c r="E131" s="24"/>
      <c r="F131" s="34"/>
      <c r="G131" s="34"/>
      <c r="H131" s="24"/>
      <c r="I131" s="33">
        <f t="shared" si="3"/>
        <v>0</v>
      </c>
    </row>
    <row r="132" spans="1:9" ht="12.75">
      <c r="A132" s="30">
        <v>510</v>
      </c>
      <c r="B132" s="23" t="s">
        <v>43</v>
      </c>
      <c r="C132" s="24"/>
      <c r="D132" s="24"/>
      <c r="E132" s="24"/>
      <c r="F132" s="34"/>
      <c r="G132" s="34"/>
      <c r="H132" s="24"/>
      <c r="I132" s="33">
        <f t="shared" si="3"/>
        <v>0</v>
      </c>
    </row>
    <row r="133" spans="1:9" ht="12.75">
      <c r="A133" s="30"/>
      <c r="B133" s="23"/>
      <c r="C133" s="24"/>
      <c r="D133" s="24"/>
      <c r="E133" s="24"/>
      <c r="F133" s="34"/>
      <c r="G133" s="34"/>
      <c r="H133" s="24"/>
      <c r="I133" s="33">
        <f t="shared" si="3"/>
        <v>0</v>
      </c>
    </row>
    <row r="134" spans="1:10" s="9" customFormat="1" ht="15">
      <c r="A134" s="51" t="s">
        <v>44</v>
      </c>
      <c r="B134" s="45"/>
      <c r="C134" s="37">
        <f>SUM(C132:C133)</f>
        <v>0</v>
      </c>
      <c r="D134" s="37"/>
      <c r="E134" s="37">
        <f>SUM(E132:E133)</f>
        <v>0</v>
      </c>
      <c r="F134" s="37">
        <f>SUM(F132:F133)</f>
        <v>0</v>
      </c>
      <c r="G134" s="37">
        <f>SUM(G132:G133)</f>
        <v>0</v>
      </c>
      <c r="H134" s="37">
        <f>SUM(H132:H133)</f>
        <v>0</v>
      </c>
      <c r="I134" s="33">
        <f t="shared" si="3"/>
        <v>0</v>
      </c>
      <c r="J134" s="16"/>
    </row>
    <row r="135" spans="1:9" ht="12.75">
      <c r="A135" s="30"/>
      <c r="B135" s="23"/>
      <c r="C135" s="24"/>
      <c r="D135" s="24"/>
      <c r="E135" s="24"/>
      <c r="F135" s="34"/>
      <c r="G135" s="34"/>
      <c r="H135" s="24"/>
      <c r="I135" s="33">
        <f t="shared" si="3"/>
        <v>0</v>
      </c>
    </row>
    <row r="136" spans="1:255" s="7" customFormat="1" ht="12.75">
      <c r="A136" s="31">
        <v>9200</v>
      </c>
      <c r="B136" s="32" t="s">
        <v>67</v>
      </c>
      <c r="C136" s="29"/>
      <c r="D136" s="29"/>
      <c r="E136" s="29"/>
      <c r="F136" s="46"/>
      <c r="G136" s="46"/>
      <c r="H136" s="29"/>
      <c r="I136" s="33">
        <f t="shared" si="3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9" s="2" customFormat="1" ht="12.75">
      <c r="A137" s="30">
        <v>711</v>
      </c>
      <c r="B137" s="23" t="s">
        <v>71</v>
      </c>
      <c r="C137" s="24">
        <v>0</v>
      </c>
      <c r="D137" s="24"/>
      <c r="E137" s="24">
        <v>60000</v>
      </c>
      <c r="F137" s="34"/>
      <c r="G137" s="34"/>
      <c r="H137" s="24"/>
      <c r="I137" s="33">
        <f t="shared" si="3"/>
        <v>60000</v>
      </c>
    </row>
    <row r="138" spans="1:9" ht="12.75">
      <c r="A138" s="30">
        <v>720</v>
      </c>
      <c r="B138" s="23" t="s">
        <v>68</v>
      </c>
      <c r="C138" s="24">
        <v>0</v>
      </c>
      <c r="D138" s="24"/>
      <c r="E138" s="24"/>
      <c r="F138" s="34"/>
      <c r="G138" s="34"/>
      <c r="H138" s="24"/>
      <c r="I138" s="33">
        <f t="shared" si="3"/>
        <v>0</v>
      </c>
    </row>
    <row r="139" spans="1:9" ht="12.75">
      <c r="A139" s="30"/>
      <c r="B139" s="23"/>
      <c r="C139" s="24"/>
      <c r="D139" s="24"/>
      <c r="E139" s="24"/>
      <c r="F139" s="34"/>
      <c r="G139" s="34"/>
      <c r="H139" s="24"/>
      <c r="I139" s="33">
        <f t="shared" si="3"/>
        <v>0</v>
      </c>
    </row>
    <row r="140" spans="1:255" s="13" customFormat="1" ht="15">
      <c r="A140" s="60" t="s">
        <v>69</v>
      </c>
      <c r="B140" s="61"/>
      <c r="C140" s="62"/>
      <c r="D140" s="62"/>
      <c r="E140" s="81">
        <f>SUM(E137,E138)</f>
        <v>60000</v>
      </c>
      <c r="F140" s="63"/>
      <c r="G140" s="63"/>
      <c r="H140" s="63">
        <f>SUM(H137:H139)</f>
        <v>0</v>
      </c>
      <c r="I140" s="33">
        <f t="shared" si="3"/>
        <v>60000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</row>
    <row r="141" spans="1:9" ht="12.75">
      <c r="A141" s="30"/>
      <c r="B141" s="23"/>
      <c r="C141" s="24"/>
      <c r="D141" s="24"/>
      <c r="E141" s="24"/>
      <c r="F141" s="34"/>
      <c r="G141" s="34"/>
      <c r="H141" s="24"/>
      <c r="I141" s="33">
        <f t="shared" si="3"/>
        <v>0</v>
      </c>
    </row>
    <row r="142" spans="1:255" s="6" customFormat="1" ht="12.75">
      <c r="A142" s="64" t="s">
        <v>45</v>
      </c>
      <c r="B142" s="64"/>
      <c r="C142" s="82">
        <f>SUM(C33,C42,C47,C52,C58,C65,C67,C72,C94,C99,C105,C111,C116,C129,C134,C140,C137,C138,C141)</f>
        <v>600152</v>
      </c>
      <c r="D142" s="82">
        <f>SUM(D33,D42,D47,D52,D58,D65,D67,D72,D94,D99,D105,D111,D116,D129,D134,D140,D137,D138,D141)</f>
        <v>22344</v>
      </c>
      <c r="E142" s="65">
        <f>SUM(E129,E140)</f>
        <v>60013</v>
      </c>
      <c r="F142" s="83">
        <f>SUM(F33,F58)</f>
        <v>43022</v>
      </c>
      <c r="G142" s="83">
        <f>SUM(G33,G58,G129)</f>
        <v>111343</v>
      </c>
      <c r="H142" s="65">
        <f>SUM(H33,H42,H52,H65,H67,H94,H99,H105,H111,H116,H129,H134,H140,H58,H47)</f>
        <v>10000</v>
      </c>
      <c r="I142" s="33">
        <f t="shared" si="3"/>
        <v>846874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9" ht="12.75">
      <c r="A143" s="23"/>
      <c r="B143" s="23"/>
      <c r="C143" s="24"/>
      <c r="D143" s="24"/>
      <c r="E143" s="24"/>
      <c r="F143" s="34"/>
      <c r="G143" s="34"/>
      <c r="H143" s="24"/>
      <c r="I143" s="66"/>
    </row>
    <row r="144" spans="1:9" ht="12.75">
      <c r="A144" s="23"/>
      <c r="B144" s="23"/>
      <c r="C144" s="24"/>
      <c r="D144" s="24"/>
      <c r="E144" s="24"/>
      <c r="F144" s="34"/>
      <c r="G144" s="34"/>
      <c r="H144" s="24"/>
      <c r="I144" s="66"/>
    </row>
    <row r="145" spans="1:9" ht="12.75">
      <c r="A145" s="25" t="s">
        <v>76</v>
      </c>
      <c r="B145" s="25"/>
      <c r="C145" s="67">
        <f aca="true" t="shared" si="5" ref="C145:I145">C6-C142</f>
        <v>40498</v>
      </c>
      <c r="D145" s="67">
        <v>0</v>
      </c>
      <c r="E145" s="67">
        <f t="shared" si="5"/>
        <v>0</v>
      </c>
      <c r="F145" s="67">
        <f t="shared" si="5"/>
        <v>0</v>
      </c>
      <c r="G145" s="67">
        <f t="shared" si="5"/>
        <v>0</v>
      </c>
      <c r="H145" s="67">
        <f t="shared" si="5"/>
        <v>0</v>
      </c>
      <c r="I145" s="26">
        <f t="shared" si="5"/>
        <v>40498</v>
      </c>
    </row>
    <row r="146" spans="1:9" ht="12.75">
      <c r="A146" s="88" t="s">
        <v>98</v>
      </c>
      <c r="B146" s="89"/>
      <c r="C146" s="89"/>
      <c r="D146" s="89"/>
      <c r="E146" s="89"/>
      <c r="F146" s="89"/>
      <c r="G146" s="89"/>
      <c r="H146" s="89"/>
      <c r="I146" s="89"/>
    </row>
    <row r="147" ht="12.75">
      <c r="I147" s="68"/>
    </row>
    <row r="148" ht="12.75">
      <c r="I148" s="68"/>
    </row>
    <row r="149" ht="12.75">
      <c r="I149" s="68"/>
    </row>
    <row r="150" ht="12.75">
      <c r="I150" s="68"/>
    </row>
    <row r="151" ht="12.75">
      <c r="I151" s="68"/>
    </row>
    <row r="152" ht="12.75">
      <c r="I152" s="68"/>
    </row>
    <row r="153" ht="12.75">
      <c r="I153" s="68"/>
    </row>
    <row r="154" ht="12.75">
      <c r="I154" s="68"/>
    </row>
    <row r="155" ht="12.75">
      <c r="I155" s="68"/>
    </row>
    <row r="156" ht="12.75">
      <c r="I156" s="68"/>
    </row>
    <row r="157" ht="12.75">
      <c r="I157" s="68"/>
    </row>
    <row r="158" ht="12.75">
      <c r="I158" s="68"/>
    </row>
    <row r="159" ht="12.75">
      <c r="I159" s="68"/>
    </row>
    <row r="160" ht="12.75">
      <c r="I160" s="68"/>
    </row>
    <row r="161" ht="12.75">
      <c r="I161" s="68"/>
    </row>
    <row r="162" ht="12.75">
      <c r="I162" s="68"/>
    </row>
    <row r="163" ht="12.75">
      <c r="I163" s="68"/>
    </row>
    <row r="164" ht="12.75">
      <c r="I164" s="68"/>
    </row>
    <row r="165" ht="12.75">
      <c r="I165" s="68"/>
    </row>
    <row r="166" ht="12.75">
      <c r="I166" s="68"/>
    </row>
    <row r="167" ht="12.75">
      <c r="I167" s="68"/>
    </row>
    <row r="168" ht="12.75">
      <c r="I168" s="68"/>
    </row>
    <row r="169" ht="12.75">
      <c r="I169" s="68"/>
    </row>
    <row r="170" ht="12.75">
      <c r="I170" s="68"/>
    </row>
    <row r="171" ht="12.75">
      <c r="I171" s="68"/>
    </row>
    <row r="172" ht="12.75">
      <c r="I172" s="68"/>
    </row>
    <row r="173" ht="12.75">
      <c r="I173" s="68"/>
    </row>
    <row r="174" ht="12.75">
      <c r="I174" s="68"/>
    </row>
    <row r="175" ht="12.75">
      <c r="I175" s="68"/>
    </row>
    <row r="176" ht="12.75">
      <c r="I176" s="68"/>
    </row>
    <row r="177" ht="12.75">
      <c r="I177" s="68"/>
    </row>
    <row r="178" ht="12.75">
      <c r="I178" s="68"/>
    </row>
    <row r="179" ht="12.75">
      <c r="I179" s="68"/>
    </row>
    <row r="180" ht="12.75">
      <c r="I180" s="68"/>
    </row>
    <row r="181" ht="12.75">
      <c r="I181" s="68"/>
    </row>
    <row r="182" ht="12.75">
      <c r="I182" s="68"/>
    </row>
    <row r="183" ht="12.75">
      <c r="I183" s="68"/>
    </row>
    <row r="184" ht="12.75">
      <c r="I184" s="68"/>
    </row>
    <row r="185" ht="12.75">
      <c r="I185" s="68"/>
    </row>
    <row r="186" ht="12.75">
      <c r="I186" s="68"/>
    </row>
    <row r="187" ht="12.75">
      <c r="I187" s="68"/>
    </row>
    <row r="188" ht="12.75">
      <c r="I188" s="68"/>
    </row>
    <row r="189" ht="12.75">
      <c r="I189" s="68"/>
    </row>
    <row r="190" ht="12.75">
      <c r="I190" s="68"/>
    </row>
    <row r="191" ht="12.75">
      <c r="I191" s="68"/>
    </row>
    <row r="192" ht="12.75">
      <c r="I192" s="68"/>
    </row>
    <row r="193" ht="12.75">
      <c r="I193" s="68"/>
    </row>
    <row r="194" ht="12.75">
      <c r="I194" s="68"/>
    </row>
    <row r="195" ht="12.75">
      <c r="I195" s="68"/>
    </row>
    <row r="196" ht="12.75">
      <c r="I196" s="68"/>
    </row>
    <row r="197" ht="12.75">
      <c r="I197" s="68"/>
    </row>
    <row r="198" ht="12.75">
      <c r="I198" s="68"/>
    </row>
    <row r="199" ht="12.75">
      <c r="I199" s="68"/>
    </row>
    <row r="200" ht="12.75">
      <c r="I200" s="68"/>
    </row>
    <row r="201" ht="12.75">
      <c r="I201" s="68"/>
    </row>
    <row r="202" ht="12.75">
      <c r="I202" s="68"/>
    </row>
    <row r="203" ht="12.75">
      <c r="I203" s="68"/>
    </row>
    <row r="204" ht="12.75">
      <c r="I204" s="68"/>
    </row>
    <row r="205" ht="12.75">
      <c r="I205" s="68"/>
    </row>
    <row r="206" ht="12.75">
      <c r="I206" s="68"/>
    </row>
    <row r="207" ht="12.75">
      <c r="I207" s="68"/>
    </row>
    <row r="208" ht="12.75">
      <c r="I208" s="68"/>
    </row>
    <row r="209" ht="12.75">
      <c r="I209" s="68"/>
    </row>
    <row r="210" ht="12.75">
      <c r="I210" s="68"/>
    </row>
    <row r="211" ht="12.75">
      <c r="I211" s="68"/>
    </row>
    <row r="212" ht="12.75">
      <c r="I212" s="68"/>
    </row>
    <row r="213" ht="12.75">
      <c r="I213" s="68"/>
    </row>
    <row r="214" ht="12.75">
      <c r="I214" s="68"/>
    </row>
    <row r="215" ht="12.75">
      <c r="I215" s="68"/>
    </row>
    <row r="216" ht="12.75">
      <c r="I216" s="68"/>
    </row>
    <row r="217" ht="12.75">
      <c r="I217" s="68"/>
    </row>
    <row r="218" ht="12.75">
      <c r="I218" s="68"/>
    </row>
    <row r="219" ht="12.75">
      <c r="I219" s="68"/>
    </row>
    <row r="220" ht="12.75">
      <c r="I220" s="68"/>
    </row>
    <row r="221" ht="12.75">
      <c r="I221" s="68"/>
    </row>
    <row r="222" ht="12.75">
      <c r="I222" s="68"/>
    </row>
    <row r="223" ht="12.75">
      <c r="I223" s="68"/>
    </row>
    <row r="224" ht="12.75">
      <c r="I224" s="68"/>
    </row>
    <row r="225" ht="12.75">
      <c r="I225" s="68"/>
    </row>
    <row r="226" ht="12.75">
      <c r="I226" s="68"/>
    </row>
    <row r="227" ht="12.75">
      <c r="I227" s="68"/>
    </row>
    <row r="228" ht="12.75">
      <c r="I228" s="68"/>
    </row>
    <row r="229" ht="12.75">
      <c r="I229" s="68"/>
    </row>
    <row r="230" ht="12.75">
      <c r="I230" s="68"/>
    </row>
    <row r="231" ht="12.75">
      <c r="I231" s="68"/>
    </row>
    <row r="232" ht="12.75">
      <c r="I232" s="68"/>
    </row>
    <row r="233" ht="12.75">
      <c r="I233" s="68"/>
    </row>
    <row r="234" ht="12.75">
      <c r="I234" s="68"/>
    </row>
    <row r="235" ht="12.75">
      <c r="I235" s="68"/>
    </row>
    <row r="236" ht="12.75">
      <c r="I236" s="68"/>
    </row>
    <row r="237" ht="12.75">
      <c r="I237" s="68"/>
    </row>
    <row r="238" ht="12.75">
      <c r="I238" s="68"/>
    </row>
    <row r="239" ht="12.75">
      <c r="I239" s="68"/>
    </row>
    <row r="240" ht="12.75">
      <c r="I240" s="68"/>
    </row>
    <row r="241" ht="12.75">
      <c r="I241" s="68"/>
    </row>
    <row r="242" ht="12.75">
      <c r="I242" s="68"/>
    </row>
    <row r="243" ht="12.75">
      <c r="I243" s="68"/>
    </row>
    <row r="244" ht="12.75">
      <c r="I244" s="68"/>
    </row>
    <row r="245" ht="12.75">
      <c r="I245" s="68"/>
    </row>
    <row r="246" ht="12.75">
      <c r="I246" s="68"/>
    </row>
    <row r="247" ht="12.75">
      <c r="I247" s="68"/>
    </row>
    <row r="248" ht="12.75">
      <c r="I248" s="68"/>
    </row>
    <row r="249" ht="12.75">
      <c r="I249" s="68"/>
    </row>
    <row r="250" ht="12.75">
      <c r="I250" s="68"/>
    </row>
    <row r="251" ht="12.75">
      <c r="I251" s="68"/>
    </row>
    <row r="252" ht="12.75">
      <c r="I252" s="68"/>
    </row>
    <row r="253" ht="12.75">
      <c r="I253" s="68"/>
    </row>
    <row r="254" ht="12.75">
      <c r="I254" s="68"/>
    </row>
    <row r="255" ht="12.75">
      <c r="I255" s="68"/>
    </row>
    <row r="256" ht="12.75">
      <c r="I256" s="68"/>
    </row>
    <row r="257" ht="12.75">
      <c r="I257" s="68"/>
    </row>
    <row r="258" ht="12.75">
      <c r="I258" s="68"/>
    </row>
    <row r="259" ht="12.75">
      <c r="I259" s="68"/>
    </row>
    <row r="260" ht="12.75">
      <c r="I260" s="68"/>
    </row>
    <row r="261" ht="12.75">
      <c r="I261" s="68"/>
    </row>
    <row r="262" ht="12.75">
      <c r="I262" s="68"/>
    </row>
    <row r="263" ht="12.75">
      <c r="I263" s="68"/>
    </row>
    <row r="264" ht="12.75">
      <c r="I264" s="68"/>
    </row>
    <row r="265" ht="12.75">
      <c r="I265" s="68"/>
    </row>
    <row r="266" ht="12.75">
      <c r="I266" s="68"/>
    </row>
    <row r="267" ht="12.75">
      <c r="I267" s="68"/>
    </row>
    <row r="268" ht="12.75">
      <c r="I268" s="68"/>
    </row>
    <row r="269" ht="12.75">
      <c r="I269" s="68"/>
    </row>
    <row r="270" ht="12.75">
      <c r="I270" s="68"/>
    </row>
    <row r="271" ht="12.75">
      <c r="I271" s="68"/>
    </row>
    <row r="272" ht="12.75">
      <c r="I272" s="68"/>
    </row>
    <row r="273" ht="12.75">
      <c r="I273" s="68"/>
    </row>
    <row r="274" ht="12.75">
      <c r="I274" s="68"/>
    </row>
    <row r="275" ht="12.75">
      <c r="I275" s="68"/>
    </row>
    <row r="276" ht="12.75">
      <c r="I276" s="68"/>
    </row>
    <row r="277" ht="12.75">
      <c r="I277" s="68"/>
    </row>
    <row r="278" ht="12.75">
      <c r="I278" s="68"/>
    </row>
    <row r="279" ht="12.75">
      <c r="I279" s="68"/>
    </row>
    <row r="280" ht="12.75">
      <c r="I280" s="68"/>
    </row>
    <row r="281" ht="12.75">
      <c r="I281" s="68"/>
    </row>
    <row r="282" ht="12.75">
      <c r="I282" s="68"/>
    </row>
    <row r="283" ht="12.75">
      <c r="I283" s="68"/>
    </row>
    <row r="284" ht="12.75">
      <c r="I284" s="68"/>
    </row>
    <row r="285" ht="12.75">
      <c r="I285" s="68"/>
    </row>
    <row r="286" ht="12.75">
      <c r="I286" s="68"/>
    </row>
    <row r="287" ht="12.75">
      <c r="I287" s="68"/>
    </row>
    <row r="288" ht="12.75">
      <c r="I288" s="68"/>
    </row>
    <row r="289" ht="12.75">
      <c r="I289" s="68"/>
    </row>
    <row r="290" ht="12.75">
      <c r="I290" s="68"/>
    </row>
    <row r="291" ht="12.75">
      <c r="I291" s="68"/>
    </row>
    <row r="292" ht="12.75">
      <c r="I292" s="68"/>
    </row>
    <row r="293" ht="12.75">
      <c r="I293" s="68"/>
    </row>
    <row r="294" ht="12.75">
      <c r="I294" s="68"/>
    </row>
    <row r="295" ht="12.75">
      <c r="I295" s="68"/>
    </row>
    <row r="296" ht="12.75">
      <c r="I296" s="68"/>
    </row>
    <row r="297" ht="12.75">
      <c r="I297" s="68"/>
    </row>
    <row r="298" ht="12.75">
      <c r="I298" s="68"/>
    </row>
    <row r="299" ht="12.75">
      <c r="I299" s="68"/>
    </row>
    <row r="300" ht="12.75">
      <c r="I300" s="68"/>
    </row>
    <row r="301" ht="12.75">
      <c r="I301" s="68"/>
    </row>
    <row r="302" ht="12.75">
      <c r="I302" s="68"/>
    </row>
    <row r="303" ht="12.75">
      <c r="I303" s="68"/>
    </row>
    <row r="304" ht="12.75">
      <c r="I304" s="68"/>
    </row>
    <row r="305" ht="12.75">
      <c r="I305" s="68"/>
    </row>
    <row r="306" ht="12.75">
      <c r="I306" s="68"/>
    </row>
    <row r="307" ht="12.75">
      <c r="I307" s="68"/>
    </row>
    <row r="308" ht="12.75">
      <c r="I308" s="68"/>
    </row>
    <row r="309" ht="12.75">
      <c r="I309" s="68"/>
    </row>
    <row r="310" ht="12.75">
      <c r="I310" s="68"/>
    </row>
    <row r="311" ht="12.75">
      <c r="I311" s="68"/>
    </row>
    <row r="312" ht="12.75">
      <c r="I312" s="68"/>
    </row>
    <row r="313" ht="12.75">
      <c r="I313" s="68"/>
    </row>
    <row r="314" ht="12.75">
      <c r="I314" s="68"/>
    </row>
    <row r="315" ht="12.75">
      <c r="I315" s="68"/>
    </row>
    <row r="316" ht="12.75">
      <c r="I316" s="68"/>
    </row>
    <row r="317" ht="12.75">
      <c r="I317" s="68"/>
    </row>
    <row r="318" ht="12.75">
      <c r="I318" s="68"/>
    </row>
    <row r="319" ht="12.75">
      <c r="I319" s="68"/>
    </row>
    <row r="320" ht="12.75">
      <c r="I320" s="68"/>
    </row>
    <row r="321" ht="12.75">
      <c r="I321" s="68"/>
    </row>
    <row r="322" ht="12.75">
      <c r="I322" s="68"/>
    </row>
    <row r="323" ht="12.75">
      <c r="I323" s="68"/>
    </row>
    <row r="324" ht="12.75">
      <c r="I324" s="68"/>
    </row>
    <row r="325" ht="12.75">
      <c r="I325" s="68"/>
    </row>
    <row r="326" ht="12.75">
      <c r="I326" s="68"/>
    </row>
    <row r="327" ht="12.75">
      <c r="I327" s="68"/>
    </row>
    <row r="328" ht="12.75">
      <c r="I328" s="68"/>
    </row>
    <row r="329" ht="12.75">
      <c r="I329" s="68"/>
    </row>
    <row r="330" ht="12.75">
      <c r="I330" s="68"/>
    </row>
    <row r="331" ht="12.75">
      <c r="I331" s="68"/>
    </row>
    <row r="332" ht="12.75">
      <c r="I332" s="68"/>
    </row>
    <row r="333" ht="12.75">
      <c r="I333" s="68"/>
    </row>
    <row r="334" ht="12.75">
      <c r="I334" s="68"/>
    </row>
    <row r="335" ht="12.75">
      <c r="I335" s="68"/>
    </row>
    <row r="336" ht="12.75">
      <c r="I336" s="68"/>
    </row>
    <row r="337" ht="12.75">
      <c r="I337" s="68"/>
    </row>
    <row r="338" ht="12.75">
      <c r="I338" s="68"/>
    </row>
    <row r="339" ht="12.75">
      <c r="I339" s="68"/>
    </row>
  </sheetData>
  <sheetProtection/>
  <mergeCells count="4">
    <mergeCell ref="A3:I3"/>
    <mergeCell ref="A1:I2"/>
    <mergeCell ref="A72:B72"/>
    <mergeCell ref="A146:I146"/>
  </mergeCells>
  <printOptions/>
  <pageMargins left="0.75" right="0.75" top="1" bottom="1" header="0.5" footer="0.5"/>
  <pageSetup fitToHeight="0" fitToWidth="1" horizontalDpi="600" verticalDpi="600" orientation="landscape" scale="92" r:id="rId1"/>
  <headerFooter alignWithMargins="0">
    <oddFooter>&amp;CPage &amp;P</oddFooter>
  </headerFooter>
  <rowBreaks count="2" manualBreakCount="2">
    <brk id="42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Nature Coast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Hord</dc:creator>
  <cp:keywords/>
  <dc:description/>
  <cp:lastModifiedBy>Charles Bowe</cp:lastModifiedBy>
  <cp:lastPrinted>2023-06-13T18:38:08Z</cp:lastPrinted>
  <dcterms:created xsi:type="dcterms:W3CDTF">2012-06-19T16:18:06Z</dcterms:created>
  <dcterms:modified xsi:type="dcterms:W3CDTF">2023-06-13T18:57:57Z</dcterms:modified>
  <cp:category/>
  <cp:version/>
  <cp:contentType/>
  <cp:contentStatus/>
</cp:coreProperties>
</file>